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76" windowWidth="15090" windowHeight="402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<sst xmlns="http://schemas.openxmlformats.org/spreadsheetml/2006/main" count="1453" uniqueCount="727">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</sst>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D79">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116716</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59017</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7836</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372</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5238</v>
      </c>
      <c r="K16" s="12">
        <v>3165</v>
      </c>
      <c r="L16" s="18">
        <f>SUM(K19:K21)</f>
        <v>18080</v>
      </c>
      <c r="M16" s="12">
        <v>4744</v>
      </c>
      <c r="N16" s="18">
        <f>SUM(M19:M21)</f>
        <v>26762</v>
      </c>
      <c r="O16" s="13">
        <v>4224</v>
      </c>
      <c r="P16" s="18">
        <f>SUM(O19:O21)</f>
        <v>24372</v>
      </c>
      <c r="Q16" s="13">
        <v>2639</v>
      </c>
      <c r="R16" s="18">
        <f>SUM(Q19:Q21)</f>
        <v>15353</v>
      </c>
      <c r="S16" s="13">
        <v>2639</v>
      </c>
      <c r="T16" s="18">
        <f>SUM(S19:S21)</f>
        <v>15353</v>
      </c>
      <c r="U16" s="13">
        <v>679</v>
      </c>
      <c r="V16" s="18">
        <f>SUM(U19:U21)</f>
        <v>4232</v>
      </c>
      <c r="W16" s="13">
        <v>397</v>
      </c>
      <c r="X16" s="18">
        <f>SUM(W19:W21)</f>
        <v>2497</v>
      </c>
      <c r="Y16" s="13">
        <v>404</v>
      </c>
      <c r="Z16" s="18">
        <f>SUM(Y19:Y21)</f>
        <v>2943</v>
      </c>
      <c r="AA16" s="132"/>
    </row>
    <row r="17" spans="1:27" ht="22.5">
      <c r="A17" s="155"/>
      <c r="B17" s="132"/>
      <c r="C17" s="118"/>
      <c r="D17" s="150"/>
      <c r="E17" s="124"/>
      <c r="F17" s="11" t="s">
        <v>14</v>
      </c>
      <c r="G17" s="49" t="s">
        <v>582</v>
      </c>
      <c r="H17" s="25" t="s">
        <v>64</v>
      </c>
      <c r="I17" s="43">
        <v>1177</v>
      </c>
      <c r="J17" s="22" t="s">
        <v>83</v>
      </c>
      <c r="K17" s="12">
        <v>638</v>
      </c>
      <c r="L17" s="22" t="s">
        <v>85</v>
      </c>
      <c r="M17" s="12">
        <v>353</v>
      </c>
      <c r="N17" s="22" t="s">
        <v>95</v>
      </c>
      <c r="O17" s="13">
        <v>172</v>
      </c>
      <c r="P17" s="22" t="s">
        <v>96</v>
      </c>
      <c r="Q17" s="13">
        <v>38</v>
      </c>
      <c r="R17" s="22" t="s">
        <v>97</v>
      </c>
      <c r="S17" s="13">
        <v>38</v>
      </c>
      <c r="T17" s="22" t="s">
        <v>98</v>
      </c>
      <c r="U17" s="13">
        <v>14</v>
      </c>
      <c r="V17" s="22" t="s">
        <v>99</v>
      </c>
      <c r="W17" s="13">
        <v>5</v>
      </c>
      <c r="X17" s="22" t="s">
        <v>100</v>
      </c>
      <c r="Y17" s="13">
        <v>17</v>
      </c>
      <c r="Z17" s="22" t="s">
        <v>94</v>
      </c>
      <c r="AA17" s="132"/>
    </row>
    <row r="18" spans="1:27" ht="22.5">
      <c r="A18" s="155"/>
      <c r="B18" s="132"/>
      <c r="C18" s="118"/>
      <c r="D18" s="150"/>
      <c r="E18" s="124"/>
      <c r="F18" s="11" t="s">
        <v>15</v>
      </c>
      <c r="G18" s="49" t="s">
        <v>582</v>
      </c>
      <c r="H18" s="25" t="s">
        <v>65</v>
      </c>
      <c r="I18" s="43">
        <v>828</v>
      </c>
      <c r="J18" s="18">
        <f>(I15-1)*I16+I15*(I17+I18)</f>
        <v>2005</v>
      </c>
      <c r="K18" s="12">
        <v>414</v>
      </c>
      <c r="L18" s="18">
        <f>(K15-1)*K16+K15*(K17+K18)</f>
        <v>5269</v>
      </c>
      <c r="M18" s="12">
        <v>200</v>
      </c>
      <c r="N18" s="18">
        <f>(M15-1)*M16+M15*(M17+M18)</f>
        <v>11147</v>
      </c>
      <c r="O18" s="13">
        <v>67</v>
      </c>
      <c r="P18" s="18">
        <f>(O15-1)*O16+O15*(O17+O18)</f>
        <v>13628</v>
      </c>
      <c r="Q18" s="13">
        <v>20</v>
      </c>
      <c r="R18" s="18">
        <f>(Q15-1)*Q16+Q15*(Q17+Q18)</f>
        <v>10846</v>
      </c>
      <c r="S18" s="13">
        <v>20</v>
      </c>
      <c r="T18" s="18">
        <f>(S15-1)*S16+S15*(S17+S18)</f>
        <v>13543</v>
      </c>
      <c r="U18" s="13">
        <v>4</v>
      </c>
      <c r="V18" s="18">
        <f>(U15-1)*U16+U15*(U17+U18)</f>
        <v>4200</v>
      </c>
      <c r="W18" s="13">
        <v>5</v>
      </c>
      <c r="X18" s="18">
        <f>(W15-1)*W16+W15*(W17+W18)</f>
        <v>2859</v>
      </c>
      <c r="Y18" s="13">
        <v>5</v>
      </c>
      <c r="Z18" s="18">
        <f>(Y15-1)*Y16+Y15*(Y17+Y18)</f>
        <v>3430</v>
      </c>
      <c r="AA18" s="132"/>
    </row>
    <row r="19" spans="1:27" ht="22.5">
      <c r="A19" s="155"/>
      <c r="B19" s="132"/>
      <c r="C19" s="118"/>
      <c r="D19" s="150"/>
      <c r="E19" s="124"/>
      <c r="F19" s="11" t="s">
        <v>16</v>
      </c>
      <c r="G19" s="49" t="s">
        <v>581</v>
      </c>
      <c r="H19" s="41" t="s">
        <v>694</v>
      </c>
      <c r="I19" s="43">
        <v>0</v>
      </c>
      <c r="J19" s="22" t="s">
        <v>74</v>
      </c>
      <c r="K19" s="12">
        <v>14022</v>
      </c>
      <c r="L19" s="22" t="s">
        <v>75</v>
      </c>
      <c r="M19" s="12">
        <v>23722</v>
      </c>
      <c r="N19" s="22" t="s">
        <v>76</v>
      </c>
      <c r="O19" s="13">
        <v>22539</v>
      </c>
      <c r="P19" s="22" t="s">
        <v>77</v>
      </c>
      <c r="Q19" s="13">
        <v>14570</v>
      </c>
      <c r="R19" s="22" t="s">
        <v>78</v>
      </c>
      <c r="S19" s="13">
        <v>14570</v>
      </c>
      <c r="T19" s="22" t="s">
        <v>79</v>
      </c>
      <c r="U19" s="13">
        <v>4037</v>
      </c>
      <c r="V19" s="22" t="s">
        <v>80</v>
      </c>
      <c r="W19" s="13">
        <v>2373</v>
      </c>
      <c r="X19" s="22" t="s">
        <v>81</v>
      </c>
      <c r="Y19" s="13">
        <v>2713</v>
      </c>
      <c r="Z19" s="22" t="s">
        <v>82</v>
      </c>
      <c r="AA19" s="132"/>
    </row>
    <row r="20" spans="1:27" ht="22.5">
      <c r="A20" s="155"/>
      <c r="B20" s="132"/>
      <c r="C20" s="118"/>
      <c r="D20" s="150"/>
      <c r="E20" s="124"/>
      <c r="F20" s="11" t="s">
        <v>19</v>
      </c>
      <c r="G20" s="49" t="s">
        <v>581</v>
      </c>
      <c r="H20" s="25" t="s">
        <v>66</v>
      </c>
      <c r="I20" s="43">
        <v>5238</v>
      </c>
      <c r="J20" s="28">
        <f>IF(J18=0,"",J16/J18)</f>
        <v>2.6124688279301744</v>
      </c>
      <c r="K20" s="12">
        <v>3557</v>
      </c>
      <c r="L20" s="28">
        <f>IF(L18=0,"",L16/L18)</f>
        <v>3.431391155817043</v>
      </c>
      <c r="M20" s="12">
        <v>2188</v>
      </c>
      <c r="N20" s="28">
        <f>IF(N18=0,"",N16/N18)</f>
        <v>2.4008253341706287</v>
      </c>
      <c r="O20" s="13">
        <v>1076</v>
      </c>
      <c r="P20" s="28">
        <f>IF(P18=0,"",P16/P18)</f>
        <v>1.7883768711476373</v>
      </c>
      <c r="Q20" s="13">
        <v>270</v>
      </c>
      <c r="R20" s="28">
        <f>IF(R18=0,"",R16/R18)</f>
        <v>1.4155449013461183</v>
      </c>
      <c r="S20" s="13">
        <v>270</v>
      </c>
      <c r="T20" s="28">
        <f>IF(T18=0,"",T16/T18)</f>
        <v>1.133648379236506</v>
      </c>
      <c r="U20" s="13">
        <v>71</v>
      </c>
      <c r="V20" s="28">
        <f>IF(V18=0,"",V16/V18)</f>
        <v>1.0076190476190476</v>
      </c>
      <c r="W20" s="13">
        <v>22</v>
      </c>
      <c r="X20" s="28">
        <f>IF(X18=0,"",X16/X18)</f>
        <v>0.8733823015040224</v>
      </c>
      <c r="Y20" s="13">
        <v>114</v>
      </c>
      <c r="Z20" s="28">
        <f>IF(Z18=0,"",Z16/Z18)</f>
        <v>0.8580174927113703</v>
      </c>
      <c r="AA20" s="132"/>
    </row>
    <row r="21" spans="1:27" ht="22.5">
      <c r="A21" s="155"/>
      <c r="B21" s="132"/>
      <c r="C21" s="118"/>
      <c r="D21" s="150"/>
      <c r="E21" s="124"/>
      <c r="F21" s="11" t="s">
        <v>17</v>
      </c>
      <c r="G21" s="49" t="s">
        <v>581</v>
      </c>
      <c r="H21" s="41" t="s">
        <v>695</v>
      </c>
      <c r="I21" s="43">
        <v>0</v>
      </c>
      <c r="J21" s="29">
        <f>IF(J20&gt;3,100*J16/($I$22-($I$23+$I$24)),0)</f>
        <v>0</v>
      </c>
      <c r="K21" s="14">
        <v>501</v>
      </c>
      <c r="L21" s="29">
        <f>IF(L20&gt;3,100*L16/($I$22-($I$23+$I$24)),0)</f>
        <v>15.994762776789901</v>
      </c>
      <c r="M21" s="14">
        <v>852</v>
      </c>
      <c r="N21" s="29">
        <f>IF(N20&gt;3,100*N16/($I$22-($I$23+$I$24)),0)</f>
        <v>0</v>
      </c>
      <c r="O21" s="20">
        <v>757</v>
      </c>
      <c r="P21" s="29">
        <f>IF(P20&gt;3,100*P16/($I$22-($I$23+$I$24)),0)</f>
        <v>0</v>
      </c>
      <c r="Q21" s="20">
        <v>513</v>
      </c>
      <c r="R21" s="29">
        <f>IF(R20&gt;3,100*R16/($I$22-($I$23+$I$24)),0)</f>
        <v>0</v>
      </c>
      <c r="S21" s="20">
        <v>513</v>
      </c>
      <c r="T21" s="29">
        <f>IF(T20&gt;3,100*T16/($I$22-($I$23+$I$24)),0)</f>
        <v>0</v>
      </c>
      <c r="U21" s="20">
        <v>124</v>
      </c>
      <c r="V21" s="29">
        <f>IF(V20&gt;3,100*V16/($I$22-($I$23+$I$24)),0)</f>
        <v>0</v>
      </c>
      <c r="W21" s="20">
        <v>102</v>
      </c>
      <c r="X21" s="29">
        <f>IF(X20&gt;3,100*X16/($I$22-($I$23+$I$24)),0)</f>
        <v>0</v>
      </c>
      <c r="Y21" s="20">
        <v>116</v>
      </c>
      <c r="Z21" s="29">
        <f>IF(Z20&gt;3,100*Z16/($I$22-($I$23+$I$24)),0)</f>
        <v>0</v>
      </c>
      <c r="AA21" s="132"/>
    </row>
    <row r="22" spans="1:27" ht="11.25">
      <c r="A22" s="155"/>
      <c r="B22" s="132"/>
      <c r="C22" s="118"/>
      <c r="D22" s="150"/>
      <c r="E22" s="124"/>
      <c r="F22" s="11" t="s">
        <v>3</v>
      </c>
      <c r="G22" s="50" t="s">
        <v>581</v>
      </c>
      <c r="H22" s="26" t="s">
        <v>10</v>
      </c>
      <c r="I22" s="65">
        <f>IF(I11="","",+I11)</f>
        <v>116716</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3649</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30</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2763</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116716</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991</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35660</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450</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32286</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1163</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116716</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717</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116716</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72282</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255</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38</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14049</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64</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116716</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3.59</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11.53</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85.75783234546994</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14.242167654530057</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38081</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36225</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32545</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33910</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24</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17</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75700</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94742</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38279</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48257</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37421</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46485</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5592220</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5139.493069339637</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36241</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855</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2.359206423663806</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82544.379</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83197</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105566</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121850</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2432</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10189</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9274</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8186</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10803</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6909</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6960</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1838</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2181</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167</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116716</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62676</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21625</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20319</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66.92194779500925</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121850</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5139.493069339637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2.359206423663806</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2.359206423663806</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2.7048188483166062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5.483395592720792</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3.0787061812023704</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0.511293818797629</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9.887878069432682</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1.6421219305673154</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85.51646214888194</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93.6533362792753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52.35061398551097</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47.64938601448903</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43.10916846595397</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56.89083153404603</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49.81613670776552</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50.18386329223448</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45.73276934560836</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54.26723065439164</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225.80872384078785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34.50284000255281</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32.419107792456444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66.92194779500925</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4.589800303290326</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4.7417792905687595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4.433417281727081</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167</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57.46149350202847</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15.994762776789901</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97.61244329228775</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59.965172113552704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62.065412455671854</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2012-01-17T02:28:13Z</dcterms:modified>
  <cp:category/>
  <cp:version/>
  <cp:contentType/>
  <cp:contentStatus/>
</cp:coreProperties>
</file>