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311" windowWidth="15480" windowHeight="42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<sst xmlns="http://schemas.openxmlformats.org/spreadsheetml/2006/main" count="1453" uniqueCount="728">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</sst>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6">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10561</v>
      </c>
      <c r="J11" s="170"/>
      <c r="K11" s="170"/>
      <c r="L11" s="170"/>
      <c r="M11" s="170"/>
      <c r="N11" s="170"/>
      <c r="O11" s="170"/>
      <c r="P11" s="170"/>
      <c r="Q11" s="170"/>
      <c r="R11" s="170"/>
      <c r="S11" s="170"/>
      <c r="T11" s="170"/>
      <c r="U11" s="170"/>
      <c r="V11" s="170"/>
      <c r="W11" s="170"/>
      <c r="X11" s="170"/>
      <c r="Y11" s="170"/>
      <c r="Z11" s="170"/>
      <c r="AA11" s="134" t="s">
        <v>715</v>
      </c>
    </row>
    <row r="12" spans="1:27" ht="45">
      <c r="A12" s="155"/>
      <c r="B12" s="132"/>
      <c r="C12" s="173"/>
      <c r="D12" s="150"/>
      <c r="E12" s="124"/>
      <c r="F12" s="11" t="s">
        <v>4</v>
      </c>
      <c r="G12" s="49" t="s">
        <v>581</v>
      </c>
      <c r="H12" s="41" t="s">
        <v>692</v>
      </c>
      <c r="I12" s="43">
        <v>3701</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1343</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18</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715</v>
      </c>
    </row>
    <row r="16" spans="1:27" ht="22.5">
      <c r="A16" s="155"/>
      <c r="B16" s="132"/>
      <c r="C16" s="118"/>
      <c r="D16" s="150"/>
      <c r="E16" s="124"/>
      <c r="F16" s="11" t="s">
        <v>13</v>
      </c>
      <c r="G16" s="49" t="s">
        <v>582</v>
      </c>
      <c r="H16" s="25" t="s">
        <v>63</v>
      </c>
      <c r="I16" s="43">
        <v>0</v>
      </c>
      <c r="J16" s="18">
        <f>SUM(I19:I21)</f>
        <v>210</v>
      </c>
      <c r="K16" s="12">
        <v>325</v>
      </c>
      <c r="L16" s="18">
        <f>SUM(K19:K21)</f>
        <v>1298</v>
      </c>
      <c r="M16" s="12">
        <v>650</v>
      </c>
      <c r="N16" s="18">
        <f>SUM(M19:M21)</f>
        <v>2986</v>
      </c>
      <c r="O16" s="13">
        <v>542</v>
      </c>
      <c r="P16" s="18">
        <f>SUM(O19:O21)</f>
        <v>2508</v>
      </c>
      <c r="Q16" s="13">
        <v>293</v>
      </c>
      <c r="R16" s="18">
        <f>SUM(Q19:Q21)</f>
        <v>1343</v>
      </c>
      <c r="S16" s="13">
        <v>148</v>
      </c>
      <c r="T16" s="18">
        <f>SUM(S19:S21)</f>
        <v>703</v>
      </c>
      <c r="U16" s="13">
        <v>69</v>
      </c>
      <c r="V16" s="18">
        <f>SUM(U19:U21)</f>
        <v>317</v>
      </c>
      <c r="W16" s="13">
        <v>39</v>
      </c>
      <c r="X16" s="18">
        <f>SUM(W19:W21)</f>
        <v>205</v>
      </c>
      <c r="Y16" s="13">
        <v>44</v>
      </c>
      <c r="Z16" s="18">
        <f>SUM(Y19:Y21)</f>
        <v>258</v>
      </c>
      <c r="AA16" s="132"/>
    </row>
    <row r="17" spans="1:27" ht="22.5">
      <c r="A17" s="155"/>
      <c r="B17" s="132"/>
      <c r="C17" s="118"/>
      <c r="D17" s="150"/>
      <c r="E17" s="124"/>
      <c r="F17" s="11" t="s">
        <v>14</v>
      </c>
      <c r="G17" s="49" t="s">
        <v>582</v>
      </c>
      <c r="H17" s="25" t="s">
        <v>64</v>
      </c>
      <c r="I17" s="43">
        <v>56</v>
      </c>
      <c r="J17" s="22" t="s">
        <v>83</v>
      </c>
      <c r="K17" s="12">
        <v>16</v>
      </c>
      <c r="L17" s="22" t="s">
        <v>85</v>
      </c>
      <c r="M17" s="12">
        <v>24</v>
      </c>
      <c r="N17" s="22" t="s">
        <v>95</v>
      </c>
      <c r="O17" s="13">
        <v>12</v>
      </c>
      <c r="P17" s="22" t="s">
        <v>96</v>
      </c>
      <c r="Q17" s="13">
        <v>2</v>
      </c>
      <c r="R17" s="22" t="s">
        <v>97</v>
      </c>
      <c r="S17" s="13">
        <v>1</v>
      </c>
      <c r="T17" s="22" t="s">
        <v>98</v>
      </c>
      <c r="U17" s="13">
        <v>1</v>
      </c>
      <c r="V17" s="22" t="s">
        <v>99</v>
      </c>
      <c r="W17" s="13">
        <v>0</v>
      </c>
      <c r="X17" s="22" t="s">
        <v>100</v>
      </c>
      <c r="Y17" s="13">
        <v>3</v>
      </c>
      <c r="Z17" s="22" t="s">
        <v>94</v>
      </c>
      <c r="AA17" s="132"/>
    </row>
    <row r="18" spans="1:27" ht="22.5">
      <c r="A18" s="155"/>
      <c r="B18" s="132"/>
      <c r="C18" s="118"/>
      <c r="D18" s="150"/>
      <c r="E18" s="124"/>
      <c r="F18" s="11" t="s">
        <v>15</v>
      </c>
      <c r="G18" s="49" t="s">
        <v>582</v>
      </c>
      <c r="H18" s="25" t="s">
        <v>65</v>
      </c>
      <c r="I18" s="43">
        <v>52</v>
      </c>
      <c r="J18" s="18">
        <f>(I15-1)*I16+I15*(I17+I18)</f>
        <v>108</v>
      </c>
      <c r="K18" s="12">
        <v>65</v>
      </c>
      <c r="L18" s="18">
        <f>(K15-1)*K16+K15*(K17+K18)</f>
        <v>487</v>
      </c>
      <c r="M18" s="12">
        <v>35</v>
      </c>
      <c r="N18" s="18">
        <f>(M15-1)*M16+M15*(M17+M18)</f>
        <v>1477</v>
      </c>
      <c r="O18" s="13">
        <v>10</v>
      </c>
      <c r="P18" s="18">
        <f>(O15-1)*O16+O15*(O17+O18)</f>
        <v>1714</v>
      </c>
      <c r="Q18" s="13">
        <v>6</v>
      </c>
      <c r="R18" s="18">
        <f>(Q15-1)*Q16+Q15*(Q17+Q18)</f>
        <v>1212</v>
      </c>
      <c r="S18" s="13">
        <v>2</v>
      </c>
      <c r="T18" s="18">
        <f>(S15-1)*S16+S15*(S17+S18)</f>
        <v>758</v>
      </c>
      <c r="U18" s="13">
        <v>1</v>
      </c>
      <c r="V18" s="18">
        <f>(U15-1)*U16+U15*(U17+U18)</f>
        <v>428</v>
      </c>
      <c r="W18" s="13">
        <v>1</v>
      </c>
      <c r="X18" s="18">
        <f>(W15-1)*W16+W15*(W17+W18)</f>
        <v>281</v>
      </c>
      <c r="Y18" s="13">
        <v>0</v>
      </c>
      <c r="Z18" s="18">
        <f>(Y15-1)*Y16+Y15*(Y17+Y18)</f>
        <v>379</v>
      </c>
      <c r="AA18" s="132"/>
    </row>
    <row r="19" spans="1:27" ht="22.5">
      <c r="A19" s="155"/>
      <c r="B19" s="132"/>
      <c r="C19" s="118"/>
      <c r="D19" s="150"/>
      <c r="E19" s="124"/>
      <c r="F19" s="11" t="s">
        <v>16</v>
      </c>
      <c r="G19" s="49" t="s">
        <v>581</v>
      </c>
      <c r="H19" s="41" t="s">
        <v>694</v>
      </c>
      <c r="I19" s="43">
        <v>0</v>
      </c>
      <c r="J19" s="22" t="s">
        <v>74</v>
      </c>
      <c r="K19" s="12">
        <v>1158</v>
      </c>
      <c r="L19" s="22" t="s">
        <v>75</v>
      </c>
      <c r="M19" s="12">
        <v>2726</v>
      </c>
      <c r="N19" s="22" t="s">
        <v>76</v>
      </c>
      <c r="O19" s="13">
        <v>2345</v>
      </c>
      <c r="P19" s="22" t="s">
        <v>77</v>
      </c>
      <c r="Q19" s="13">
        <v>1291</v>
      </c>
      <c r="R19" s="22" t="s">
        <v>78</v>
      </c>
      <c r="S19" s="13">
        <v>692</v>
      </c>
      <c r="T19" s="22" t="s">
        <v>79</v>
      </c>
      <c r="U19" s="13">
        <v>293</v>
      </c>
      <c r="V19" s="22" t="s">
        <v>80</v>
      </c>
      <c r="W19" s="13">
        <v>205</v>
      </c>
      <c r="X19" s="22" t="s">
        <v>81</v>
      </c>
      <c r="Y19" s="13">
        <v>217</v>
      </c>
      <c r="Z19" s="22" t="s">
        <v>82</v>
      </c>
      <c r="AA19" s="132"/>
    </row>
    <row r="20" spans="1:27" ht="22.5">
      <c r="A20" s="155"/>
      <c r="B20" s="132"/>
      <c r="C20" s="118"/>
      <c r="D20" s="150"/>
      <c r="E20" s="124"/>
      <c r="F20" s="11" t="s">
        <v>19</v>
      </c>
      <c r="G20" s="49" t="s">
        <v>581</v>
      </c>
      <c r="H20" s="25" t="s">
        <v>66</v>
      </c>
      <c r="I20" s="43">
        <v>210</v>
      </c>
      <c r="J20" s="28">
        <f>IF(J18=0,"",J16/J18)</f>
        <v>1.9444444444444444</v>
      </c>
      <c r="K20" s="12">
        <v>83</v>
      </c>
      <c r="L20" s="28">
        <f>IF(L18=0,"",L16/L18)</f>
        <v>2.6652977412731005</v>
      </c>
      <c r="M20" s="12">
        <v>112</v>
      </c>
      <c r="N20" s="28">
        <f>IF(N18=0,"",N16/N18)</f>
        <v>2.021665538253216</v>
      </c>
      <c r="O20" s="13">
        <v>72</v>
      </c>
      <c r="P20" s="28">
        <f>IF(P18=0,"",P16/P18)</f>
        <v>1.4632438739789966</v>
      </c>
      <c r="Q20" s="13">
        <v>5</v>
      </c>
      <c r="R20" s="28">
        <f>IF(R18=0,"",R16/R18)</f>
        <v>1.108085808580858</v>
      </c>
      <c r="S20" s="13">
        <v>1</v>
      </c>
      <c r="T20" s="28">
        <f>IF(T18=0,"",T16/T18)</f>
        <v>0.9274406332453826</v>
      </c>
      <c r="U20" s="13">
        <v>5</v>
      </c>
      <c r="V20" s="28">
        <f>IF(V18=0,"",V16/V18)</f>
        <v>0.7406542056074766</v>
      </c>
      <c r="W20" s="13">
        <v>0</v>
      </c>
      <c r="X20" s="28">
        <f>IF(X18=0,"",X16/X18)</f>
        <v>0.7295373665480427</v>
      </c>
      <c r="Y20" s="13">
        <v>16</v>
      </c>
      <c r="Z20" s="28">
        <f>IF(Z18=0,"",Z16/Z18)</f>
        <v>0.6807387862796834</v>
      </c>
      <c r="AA20" s="132"/>
    </row>
    <row r="21" spans="1:27" ht="22.5">
      <c r="A21" s="155"/>
      <c r="B21" s="132"/>
      <c r="C21" s="118"/>
      <c r="D21" s="150"/>
      <c r="E21" s="124"/>
      <c r="F21" s="11" t="s">
        <v>17</v>
      </c>
      <c r="G21" s="49" t="s">
        <v>581</v>
      </c>
      <c r="H21" s="41" t="s">
        <v>695</v>
      </c>
      <c r="I21" s="43">
        <v>0</v>
      </c>
      <c r="J21" s="29">
        <f>IF(J20&gt;3,100*J16/($I$22-($I$23+$I$24)),0)</f>
        <v>0</v>
      </c>
      <c r="K21" s="14">
        <v>57</v>
      </c>
      <c r="L21" s="29">
        <f>IF(L20&gt;3,100*L16/($I$22-($I$23+$I$24)),0)</f>
        <v>0</v>
      </c>
      <c r="M21" s="14">
        <v>148</v>
      </c>
      <c r="N21" s="29">
        <f>IF(N20&gt;3,100*N16/($I$22-($I$23+$I$24)),0)</f>
        <v>0</v>
      </c>
      <c r="O21" s="20">
        <v>91</v>
      </c>
      <c r="P21" s="29">
        <f>IF(P20&gt;3,100*P16/($I$22-($I$23+$I$24)),0)</f>
        <v>0</v>
      </c>
      <c r="Q21" s="20">
        <v>47</v>
      </c>
      <c r="R21" s="29">
        <f>IF(R20&gt;3,100*R16/($I$22-($I$23+$I$24)),0)</f>
        <v>0</v>
      </c>
      <c r="S21" s="20">
        <v>10</v>
      </c>
      <c r="T21" s="29">
        <f>IF(T20&gt;3,100*T16/($I$22-($I$23+$I$24)),0)</f>
        <v>0</v>
      </c>
      <c r="U21" s="20">
        <v>19</v>
      </c>
      <c r="V21" s="29">
        <f>IF(V20&gt;3,100*V16/($I$22-($I$23+$I$24)),0)</f>
        <v>0</v>
      </c>
      <c r="W21" s="20">
        <v>0</v>
      </c>
      <c r="X21" s="29">
        <f>IF(X20&gt;3,100*X16/($I$22-($I$23+$I$24)),0)</f>
        <v>0</v>
      </c>
      <c r="Y21" s="20">
        <v>25</v>
      </c>
      <c r="Z21" s="29">
        <f>IF(Z20&gt;3,100*Z16/($I$22-($I$23+$I$24)),0)</f>
        <v>0</v>
      </c>
      <c r="AA21" s="132"/>
    </row>
    <row r="22" spans="1:27" ht="11.25">
      <c r="A22" s="155"/>
      <c r="B22" s="132"/>
      <c r="C22" s="118"/>
      <c r="D22" s="150"/>
      <c r="E22" s="124"/>
      <c r="F22" s="11" t="s">
        <v>3</v>
      </c>
      <c r="G22" s="50" t="s">
        <v>581</v>
      </c>
      <c r="H22" s="26" t="s">
        <v>10</v>
      </c>
      <c r="I22" s="65">
        <f>IF(I11="","",+I11)</f>
        <v>10561</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162</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4</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42</v>
      </c>
      <c r="J25" s="135"/>
      <c r="K25" s="136"/>
      <c r="L25" s="136"/>
      <c r="M25" s="136"/>
      <c r="N25" s="136"/>
      <c r="O25" s="136"/>
      <c r="P25" s="136"/>
      <c r="Q25" s="136"/>
      <c r="R25" s="136"/>
      <c r="S25" s="136"/>
      <c r="T25" s="136"/>
      <c r="U25" s="136"/>
      <c r="V25" s="136"/>
      <c r="W25" s="136"/>
      <c r="X25" s="136"/>
      <c r="Y25" s="136"/>
      <c r="Z25" s="137"/>
      <c r="AA25" s="134" t="s">
        <v>715</v>
      </c>
    </row>
    <row r="26" spans="1:27" ht="11.25">
      <c r="A26" s="120"/>
      <c r="B26" s="121"/>
      <c r="C26" s="118"/>
      <c r="D26" s="150"/>
      <c r="E26" s="124"/>
      <c r="F26" s="11" t="s">
        <v>3</v>
      </c>
      <c r="G26" s="49" t="s">
        <v>581</v>
      </c>
      <c r="H26" s="25" t="s">
        <v>10</v>
      </c>
      <c r="I26" s="65">
        <f>IF(I11="","",+I11)</f>
        <v>10561</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51</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5382</v>
      </c>
      <c r="J28" s="135"/>
      <c r="K28" s="136"/>
      <c r="L28" s="136"/>
      <c r="M28" s="136"/>
      <c r="N28" s="136"/>
      <c r="O28" s="136"/>
      <c r="P28" s="136"/>
      <c r="Q28" s="136"/>
      <c r="R28" s="136"/>
      <c r="S28" s="136"/>
      <c r="T28" s="136"/>
      <c r="U28" s="136"/>
      <c r="V28" s="136"/>
      <c r="W28" s="136"/>
      <c r="X28" s="136"/>
      <c r="Y28" s="136"/>
      <c r="Z28" s="137"/>
      <c r="AA28" s="134" t="s">
        <v>715</v>
      </c>
    </row>
    <row r="29" spans="1:27" ht="22.5">
      <c r="A29" s="155"/>
      <c r="B29" s="132"/>
      <c r="C29" s="118"/>
      <c r="D29" s="150"/>
      <c r="E29" s="124"/>
      <c r="F29" s="23" t="s">
        <v>106</v>
      </c>
      <c r="G29" s="49" t="s">
        <v>581</v>
      </c>
      <c r="H29" s="4" t="s">
        <v>71</v>
      </c>
      <c r="I29" s="43">
        <v>356</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1185</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463</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10561</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60</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10561</v>
      </c>
      <c r="J34" s="135"/>
      <c r="K34" s="136"/>
      <c r="L34" s="136"/>
      <c r="M34" s="136"/>
      <c r="N34" s="136"/>
      <c r="O34" s="136"/>
      <c r="P34" s="136"/>
      <c r="Q34" s="136"/>
      <c r="R34" s="136"/>
      <c r="S34" s="136"/>
      <c r="T34" s="136"/>
      <c r="U34" s="136"/>
      <c r="V34" s="136"/>
      <c r="W34" s="136"/>
      <c r="X34" s="136"/>
      <c r="Y34" s="136"/>
      <c r="Z34" s="137"/>
      <c r="AA34" s="134" t="s">
        <v>715</v>
      </c>
    </row>
    <row r="35" spans="1:27" ht="22.5">
      <c r="A35" s="120"/>
      <c r="B35" s="121"/>
      <c r="C35" s="118"/>
      <c r="D35" s="150"/>
      <c r="E35" s="124"/>
      <c r="F35" s="23" t="s">
        <v>101</v>
      </c>
      <c r="G35" s="49" t="s">
        <v>581</v>
      </c>
      <c r="H35" s="48" t="s">
        <v>583</v>
      </c>
      <c r="I35" s="6">
        <v>7227</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18</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v>
      </c>
      <c r="J37" s="135"/>
      <c r="K37" s="136"/>
      <c r="L37" s="136"/>
      <c r="M37" s="136"/>
      <c r="N37" s="136"/>
      <c r="O37" s="136"/>
      <c r="P37" s="136"/>
      <c r="Q37" s="136"/>
      <c r="R37" s="136"/>
      <c r="S37" s="136"/>
      <c r="T37" s="136"/>
      <c r="U37" s="136"/>
      <c r="V37" s="136"/>
      <c r="W37" s="136"/>
      <c r="X37" s="136"/>
      <c r="Y37" s="136"/>
      <c r="Z37" s="137"/>
      <c r="AA37" s="134" t="s">
        <v>716</v>
      </c>
    </row>
    <row r="38" spans="1:27" ht="11.25">
      <c r="A38" s="120"/>
      <c r="B38" s="121"/>
      <c r="C38" s="119"/>
      <c r="D38" s="129"/>
      <c r="E38" s="125"/>
      <c r="F38" s="23" t="s">
        <v>112</v>
      </c>
      <c r="G38" s="49" t="s">
        <v>581</v>
      </c>
      <c r="H38" s="38" t="s">
        <v>113</v>
      </c>
      <c r="I38" s="6">
        <v>1124</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20</v>
      </c>
      <c r="J39" s="135"/>
      <c r="K39" s="136"/>
      <c r="L39" s="136"/>
      <c r="M39" s="136"/>
      <c r="N39" s="136"/>
      <c r="O39" s="136"/>
      <c r="P39" s="136"/>
      <c r="Q39" s="136"/>
      <c r="R39" s="136"/>
      <c r="S39" s="136"/>
      <c r="T39" s="136"/>
      <c r="U39" s="136"/>
      <c r="V39" s="136"/>
      <c r="W39" s="136"/>
      <c r="X39" s="136"/>
      <c r="Y39" s="136"/>
      <c r="Z39" s="137"/>
      <c r="AA39" s="134" t="s">
        <v>717</v>
      </c>
    </row>
    <row r="40" spans="1:27" ht="11.25">
      <c r="A40" s="120"/>
      <c r="B40" s="121"/>
      <c r="C40" s="119"/>
      <c r="D40" s="133"/>
      <c r="E40" s="125"/>
      <c r="F40" s="23" t="s">
        <v>116</v>
      </c>
      <c r="G40" s="49" t="s">
        <v>581</v>
      </c>
      <c r="H40" s="4" t="s">
        <v>118</v>
      </c>
      <c r="I40" s="7">
        <f>IF(I11="","",+I11)</f>
        <v>10561</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0.08</v>
      </c>
      <c r="J41" s="126"/>
      <c r="K41" s="126"/>
      <c r="L41" s="126"/>
      <c r="M41" s="126"/>
      <c r="N41" s="126"/>
      <c r="O41" s="126"/>
      <c r="P41" s="126"/>
      <c r="Q41" s="126"/>
      <c r="R41" s="126"/>
      <c r="S41" s="126"/>
      <c r="T41" s="126"/>
      <c r="U41" s="126"/>
      <c r="V41" s="126"/>
      <c r="W41" s="126"/>
      <c r="X41" s="126"/>
      <c r="Y41" s="126"/>
      <c r="Z41" s="126"/>
      <c r="AA41" s="131" t="s">
        <v>714</v>
      </c>
    </row>
    <row r="42" spans="1:27" ht="11.25">
      <c r="A42" s="155"/>
      <c r="B42" s="132"/>
      <c r="C42" s="118"/>
      <c r="D42" s="150"/>
      <c r="E42" s="124"/>
      <c r="F42" s="23" t="s">
        <v>122</v>
      </c>
      <c r="G42" s="49" t="s">
        <v>12</v>
      </c>
      <c r="H42" s="4" t="s">
        <v>133</v>
      </c>
      <c r="I42" s="82">
        <v>1.93</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5.33</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79.80694980694982</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20.193050193050194</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3760</v>
      </c>
      <c r="J46" s="126"/>
      <c r="K46" s="126"/>
      <c r="L46" s="126"/>
      <c r="M46" s="126"/>
      <c r="N46" s="126"/>
      <c r="O46" s="126"/>
      <c r="P46" s="126"/>
      <c r="Q46" s="126"/>
      <c r="R46" s="126"/>
      <c r="S46" s="126"/>
      <c r="T46" s="126"/>
      <c r="U46" s="126"/>
      <c r="V46" s="126"/>
      <c r="W46" s="126"/>
      <c r="X46" s="126"/>
      <c r="Y46" s="126"/>
      <c r="Z46" s="126"/>
      <c r="AA46" s="134" t="s">
        <v>715</v>
      </c>
    </row>
    <row r="47" spans="1:27" ht="11.25">
      <c r="A47" s="155"/>
      <c r="B47" s="132"/>
      <c r="C47" s="118"/>
      <c r="D47" s="150"/>
      <c r="E47" s="124"/>
      <c r="F47" s="23" t="s">
        <v>143</v>
      </c>
      <c r="G47" s="49" t="s">
        <v>581</v>
      </c>
      <c r="H47" s="4" t="s">
        <v>149</v>
      </c>
      <c r="I47" s="43">
        <v>3190</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3329</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2926</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0</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6345</v>
      </c>
      <c r="J52" s="126"/>
      <c r="K52" s="126"/>
      <c r="L52" s="126"/>
      <c r="M52" s="126"/>
      <c r="N52" s="126"/>
      <c r="O52" s="126"/>
      <c r="P52" s="126"/>
      <c r="Q52" s="126"/>
      <c r="R52" s="126"/>
      <c r="S52" s="126"/>
      <c r="T52" s="126"/>
      <c r="U52" s="126"/>
      <c r="V52" s="126"/>
      <c r="W52" s="126"/>
      <c r="X52" s="126"/>
      <c r="Y52" s="126"/>
      <c r="Z52" s="126"/>
      <c r="AA52" s="131" t="s">
        <v>718</v>
      </c>
    </row>
    <row r="53" spans="1:27" ht="11.25">
      <c r="A53" s="155"/>
      <c r="B53" s="132"/>
      <c r="C53" s="118"/>
      <c r="D53" s="150"/>
      <c r="E53" s="124"/>
      <c r="F53" s="23" t="s">
        <v>158</v>
      </c>
      <c r="G53" s="49" t="s">
        <v>581</v>
      </c>
      <c r="H53" s="4" t="s">
        <v>164</v>
      </c>
      <c r="I53" s="43">
        <v>7389</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3365</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3882</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2980</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3507</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727</v>
      </c>
      <c r="H63" s="95" t="s">
        <v>640</v>
      </c>
      <c r="I63" s="36">
        <v>573561</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727</v>
      </c>
      <c r="H64" s="95" t="s">
        <v>598</v>
      </c>
      <c r="I64" s="36">
        <v>94867</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489.0259753706709</v>
      </c>
      <c r="J73" s="126"/>
      <c r="K73" s="126"/>
      <c r="L73" s="126"/>
      <c r="M73" s="126"/>
      <c r="N73" s="126"/>
      <c r="O73" s="126"/>
      <c r="P73" s="126"/>
      <c r="Q73" s="126"/>
      <c r="R73" s="126"/>
      <c r="S73" s="126"/>
      <c r="T73" s="126"/>
      <c r="U73" s="126"/>
      <c r="V73" s="126"/>
      <c r="W73" s="126"/>
      <c r="X73" s="126"/>
      <c r="Y73" s="126"/>
      <c r="Z73" s="126"/>
      <c r="AA73" s="94" t="s">
        <v>719</v>
      </c>
    </row>
    <row r="74" spans="1:27" ht="11.25" customHeight="1">
      <c r="A74" s="120" t="s">
        <v>267</v>
      </c>
      <c r="B74" s="121" t="s">
        <v>272</v>
      </c>
      <c r="C74" s="117">
        <f>IF($C$11="","",$C$11)</f>
        <v>2000</v>
      </c>
      <c r="D74" s="128" t="s">
        <v>655</v>
      </c>
      <c r="E74" s="90" t="s">
        <v>711</v>
      </c>
      <c r="F74" s="23" t="s">
        <v>273</v>
      </c>
      <c r="G74" s="49" t="s">
        <v>581</v>
      </c>
      <c r="H74" s="41" t="s">
        <v>276</v>
      </c>
      <c r="I74" s="43">
        <v>3397</v>
      </c>
      <c r="J74" s="135"/>
      <c r="K74" s="136"/>
      <c r="L74" s="136"/>
      <c r="M74" s="136"/>
      <c r="N74" s="136"/>
      <c r="O74" s="136"/>
      <c r="P74" s="136"/>
      <c r="Q74" s="136"/>
      <c r="R74" s="136"/>
      <c r="S74" s="136"/>
      <c r="T74" s="136"/>
      <c r="U74" s="136"/>
      <c r="V74" s="136"/>
      <c r="W74" s="136"/>
      <c r="X74" s="136"/>
      <c r="Y74" s="136"/>
      <c r="Z74" s="137"/>
      <c r="AA74" s="134" t="s">
        <v>720</v>
      </c>
    </row>
    <row r="75" spans="1:27" ht="11.25">
      <c r="A75" s="120"/>
      <c r="B75" s="121"/>
      <c r="C75" s="118"/>
      <c r="D75" s="150"/>
      <c r="E75" s="91"/>
      <c r="F75" s="23" t="s">
        <v>274</v>
      </c>
      <c r="G75" s="49" t="s">
        <v>581</v>
      </c>
      <c r="H75" s="41" t="s">
        <v>277</v>
      </c>
      <c r="I75" s="43">
        <v>30</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0.8831321754489255</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721</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22909.993</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9712</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9966</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11502</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287</v>
      </c>
      <c r="J96" s="126"/>
      <c r="K96" s="126"/>
      <c r="L96" s="126"/>
      <c r="M96" s="126"/>
      <c r="N96" s="126"/>
      <c r="O96" s="126"/>
      <c r="P96" s="126"/>
      <c r="Q96" s="126"/>
      <c r="R96" s="126"/>
      <c r="S96" s="126"/>
      <c r="T96" s="126"/>
      <c r="U96" s="126"/>
      <c r="V96" s="126"/>
      <c r="W96" s="126"/>
      <c r="X96" s="126"/>
      <c r="Y96" s="126"/>
      <c r="Z96" s="126"/>
      <c r="AA96" s="121" t="s">
        <v>722</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1011</v>
      </c>
      <c r="J98" s="126"/>
      <c r="K98" s="126"/>
      <c r="L98" s="126"/>
      <c r="M98" s="126"/>
      <c r="N98" s="126"/>
      <c r="O98" s="126"/>
      <c r="P98" s="126"/>
      <c r="Q98" s="126"/>
      <c r="R98" s="126"/>
      <c r="S98" s="126"/>
      <c r="T98" s="126"/>
      <c r="U98" s="126"/>
      <c r="V98" s="126"/>
      <c r="W98" s="126"/>
      <c r="X98" s="126"/>
      <c r="Y98" s="126"/>
      <c r="Z98" s="126"/>
      <c r="AA98" s="121" t="s">
        <v>715</v>
      </c>
    </row>
    <row r="99" spans="1:27" ht="11.25">
      <c r="A99" s="120"/>
      <c r="B99" s="121"/>
      <c r="C99" s="118"/>
      <c r="D99" s="171"/>
      <c r="E99" s="124"/>
      <c r="F99" s="23" t="s">
        <v>343</v>
      </c>
      <c r="G99" s="49" t="s">
        <v>581</v>
      </c>
      <c r="H99" s="83" t="s">
        <v>701</v>
      </c>
      <c r="I99" s="6">
        <v>959</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620</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512</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517</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416</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159</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161</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214</v>
      </c>
      <c r="J108" s="126"/>
      <c r="K108" s="126"/>
      <c r="L108" s="126"/>
      <c r="M108" s="126"/>
      <c r="N108" s="126"/>
      <c r="O108" s="126"/>
      <c r="P108" s="126"/>
      <c r="Q108" s="126"/>
      <c r="R108" s="126"/>
      <c r="S108" s="126"/>
      <c r="T108" s="126"/>
      <c r="U108" s="126"/>
      <c r="V108" s="126"/>
      <c r="W108" s="126"/>
      <c r="X108" s="126"/>
      <c r="Y108" s="126"/>
      <c r="Z108" s="126"/>
      <c r="AA108" s="94" t="s">
        <v>723</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10561</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6977</v>
      </c>
      <c r="J122" s="126"/>
      <c r="K122" s="126"/>
      <c r="L122" s="126"/>
      <c r="M122" s="126"/>
      <c r="N122" s="126"/>
      <c r="O122" s="126"/>
      <c r="P122" s="126"/>
      <c r="Q122" s="126"/>
      <c r="R122" s="126"/>
      <c r="S122" s="126"/>
      <c r="T122" s="126"/>
      <c r="U122" s="126"/>
      <c r="V122" s="126"/>
      <c r="W122" s="126"/>
      <c r="X122" s="126"/>
      <c r="Y122" s="126"/>
      <c r="Z122" s="126"/>
      <c r="AA122" s="127" t="s">
        <v>724</v>
      </c>
    </row>
    <row r="123" spans="1:27" ht="11.25">
      <c r="A123" s="120"/>
      <c r="B123" s="121"/>
      <c r="C123" s="118"/>
      <c r="D123" s="121"/>
      <c r="E123" s="124"/>
      <c r="F123" s="44" t="s">
        <v>420</v>
      </c>
      <c r="G123" s="49" t="s">
        <v>581</v>
      </c>
      <c r="H123" s="41" t="s">
        <v>423</v>
      </c>
      <c r="I123" s="43">
        <v>2513</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2167</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67.07754049018203</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11502</v>
      </c>
      <c r="J126" s="126"/>
      <c r="K126" s="126"/>
      <c r="L126" s="126"/>
      <c r="M126" s="126"/>
      <c r="N126" s="126"/>
      <c r="O126" s="126"/>
      <c r="P126" s="126"/>
      <c r="Q126" s="126"/>
      <c r="R126" s="126"/>
      <c r="S126" s="126"/>
      <c r="T126" s="126"/>
      <c r="U126" s="126"/>
      <c r="V126" s="126"/>
      <c r="W126" s="126"/>
      <c r="X126" s="126"/>
      <c r="Y126" s="126"/>
      <c r="Z126" s="126"/>
      <c r="AA126" s="121" t="s">
        <v>725</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489.0259753706709</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0.8831321754489255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0.8831321754489255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0.8896797153024911</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18.93760060600322</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0.06384555984555985</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0.016154440154440154</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1.5402741312741315</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0.38972586872586873</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4.253710424710425</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1.0762895752895754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88.5372340425532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91.75290059579805</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51.31979695431472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48.68020304568528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54.77031802120141</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45.22968197879859</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55.41264737406217</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44.58735262593783</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49.6875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50.3125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663.9422998898741</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36.01834599398022</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31.059194496201805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67.07754049018203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3.0933869959234084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2.899696185946321</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3.3103660543104763</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16.54000184810334</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214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47.84217016029593</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99.60038058991437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70.33615846109895</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68.54785165512662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2012-01-17T02:04:47Z</dcterms:modified>
  <cp:category/>
  <cp:version/>
  <cp:contentType/>
  <cp:contentStatus/>
</cp:coreProperties>
</file>