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65326" windowWidth="15480" windowHeight="484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<sst xmlns="http://schemas.openxmlformats.org/spreadsheetml/2006/main" count="1453" uniqueCount="727">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</sst>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D95">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33244</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2938</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391</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229</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453</v>
      </c>
      <c r="K16" s="12">
        <v>845</v>
      </c>
      <c r="L16" s="18">
        <f>SUM(K19:K21)</f>
        <v>4692</v>
      </c>
      <c r="M16" s="12">
        <v>1992</v>
      </c>
      <c r="N16" s="18">
        <f>SUM(M19:M21)</f>
        <v>11011</v>
      </c>
      <c r="O16" s="13">
        <v>1097</v>
      </c>
      <c r="P16" s="18">
        <f>SUM(O19:O21)</f>
        <v>6103</v>
      </c>
      <c r="Q16" s="13">
        <v>373</v>
      </c>
      <c r="R16" s="18">
        <f>SUM(Q19:Q21)</f>
        <v>2204</v>
      </c>
      <c r="S16" s="13">
        <v>153</v>
      </c>
      <c r="T16" s="18">
        <f>SUM(S19:S21)</f>
        <v>803</v>
      </c>
      <c r="U16" s="13">
        <v>51</v>
      </c>
      <c r="V16" s="18">
        <f>SUM(U19:U21)</f>
        <v>251</v>
      </c>
      <c r="W16" s="13">
        <v>24</v>
      </c>
      <c r="X16" s="18">
        <f>SUM(W19:W21)</f>
        <v>139</v>
      </c>
      <c r="Y16" s="13">
        <v>24</v>
      </c>
      <c r="Z16" s="18">
        <f>SUM(Y19:Y21)</f>
        <v>120</v>
      </c>
      <c r="AA16" s="132"/>
    </row>
    <row r="17" spans="1:27" ht="22.5">
      <c r="A17" s="155"/>
      <c r="B17" s="132"/>
      <c r="C17" s="118"/>
      <c r="D17" s="150"/>
      <c r="E17" s="124"/>
      <c r="F17" s="11" t="s">
        <v>14</v>
      </c>
      <c r="G17" s="49" t="s">
        <v>582</v>
      </c>
      <c r="H17" s="25" t="s">
        <v>64</v>
      </c>
      <c r="I17" s="43">
        <v>131</v>
      </c>
      <c r="J17" s="22" t="s">
        <v>83</v>
      </c>
      <c r="K17" s="12">
        <v>106</v>
      </c>
      <c r="L17" s="22" t="s">
        <v>85</v>
      </c>
      <c r="M17" s="12">
        <v>70</v>
      </c>
      <c r="N17" s="22" t="s">
        <v>95</v>
      </c>
      <c r="O17" s="13">
        <v>24</v>
      </c>
      <c r="P17" s="22" t="s">
        <v>96</v>
      </c>
      <c r="Q17" s="13">
        <v>10</v>
      </c>
      <c r="R17" s="22" t="s">
        <v>97</v>
      </c>
      <c r="S17" s="13">
        <v>0</v>
      </c>
      <c r="T17" s="22" t="s">
        <v>98</v>
      </c>
      <c r="U17" s="13">
        <v>0</v>
      </c>
      <c r="V17" s="22" t="s">
        <v>99</v>
      </c>
      <c r="W17" s="13">
        <v>0</v>
      </c>
      <c r="X17" s="22" t="s">
        <v>100</v>
      </c>
      <c r="Y17" s="13">
        <v>0</v>
      </c>
      <c r="Z17" s="22" t="s">
        <v>94</v>
      </c>
      <c r="AA17" s="132"/>
    </row>
    <row r="18" spans="1:27" ht="22.5">
      <c r="A18" s="155"/>
      <c r="B18" s="132"/>
      <c r="C18" s="118"/>
      <c r="D18" s="150"/>
      <c r="E18" s="124"/>
      <c r="F18" s="11" t="s">
        <v>15</v>
      </c>
      <c r="G18" s="49" t="s">
        <v>582</v>
      </c>
      <c r="H18" s="25" t="s">
        <v>65</v>
      </c>
      <c r="I18" s="43">
        <v>416</v>
      </c>
      <c r="J18" s="18">
        <f>(I15-1)*I16+I15*(I17+I18)</f>
        <v>547</v>
      </c>
      <c r="K18" s="12">
        <v>630</v>
      </c>
      <c r="L18" s="18">
        <f>(K15-1)*K16+K15*(K17+K18)</f>
        <v>2317</v>
      </c>
      <c r="M18" s="12">
        <v>254</v>
      </c>
      <c r="N18" s="18">
        <f>(M15-1)*M16+M15*(M17+M18)</f>
        <v>4956</v>
      </c>
      <c r="O18" s="13">
        <v>67</v>
      </c>
      <c r="P18" s="18">
        <f>(O15-1)*O16+O15*(O17+O18)</f>
        <v>3655</v>
      </c>
      <c r="Q18" s="13">
        <v>16</v>
      </c>
      <c r="R18" s="18">
        <f>(Q15-1)*Q16+Q15*(Q17+Q18)</f>
        <v>1622</v>
      </c>
      <c r="S18" s="13">
        <v>4</v>
      </c>
      <c r="T18" s="18">
        <f>(S15-1)*S16+S15*(S17+S18)</f>
        <v>789</v>
      </c>
      <c r="U18" s="13">
        <v>1</v>
      </c>
      <c r="V18" s="18">
        <f>(U15-1)*U16+U15*(U17+U18)</f>
        <v>313</v>
      </c>
      <c r="W18" s="13">
        <v>1</v>
      </c>
      <c r="X18" s="18">
        <f>(W15-1)*W16+W15*(W17+W18)</f>
        <v>176</v>
      </c>
      <c r="Y18" s="13">
        <v>8</v>
      </c>
      <c r="Z18" s="18">
        <f>(Y15-1)*Y16+Y15*(Y17+Y18)</f>
        <v>264</v>
      </c>
      <c r="AA18" s="132"/>
    </row>
    <row r="19" spans="1:27" ht="22.5">
      <c r="A19" s="155"/>
      <c r="B19" s="132"/>
      <c r="C19" s="118"/>
      <c r="D19" s="150"/>
      <c r="E19" s="124"/>
      <c r="F19" s="11" t="s">
        <v>16</v>
      </c>
      <c r="G19" s="49" t="s">
        <v>581</v>
      </c>
      <c r="H19" s="41" t="s">
        <v>694</v>
      </c>
      <c r="I19" s="43">
        <v>0</v>
      </c>
      <c r="J19" s="22" t="s">
        <v>74</v>
      </c>
      <c r="K19" s="12">
        <v>3646</v>
      </c>
      <c r="L19" s="22" t="s">
        <v>75</v>
      </c>
      <c r="M19" s="12">
        <v>9660</v>
      </c>
      <c r="N19" s="22" t="s">
        <v>76</v>
      </c>
      <c r="O19" s="13">
        <v>5493</v>
      </c>
      <c r="P19" s="22" t="s">
        <v>77</v>
      </c>
      <c r="Q19" s="13">
        <v>1962</v>
      </c>
      <c r="R19" s="22" t="s">
        <v>78</v>
      </c>
      <c r="S19" s="13">
        <v>747</v>
      </c>
      <c r="T19" s="22" t="s">
        <v>79</v>
      </c>
      <c r="U19" s="13">
        <v>251</v>
      </c>
      <c r="V19" s="22" t="s">
        <v>80</v>
      </c>
      <c r="W19" s="13">
        <v>139</v>
      </c>
      <c r="X19" s="22" t="s">
        <v>81</v>
      </c>
      <c r="Y19" s="13">
        <v>115</v>
      </c>
      <c r="Z19" s="22" t="s">
        <v>82</v>
      </c>
      <c r="AA19" s="132"/>
    </row>
    <row r="20" spans="1:27" ht="22.5">
      <c r="A20" s="155"/>
      <c r="B20" s="132"/>
      <c r="C20" s="118"/>
      <c r="D20" s="150"/>
      <c r="E20" s="124"/>
      <c r="F20" s="11" t="s">
        <v>19</v>
      </c>
      <c r="G20" s="49" t="s">
        <v>581</v>
      </c>
      <c r="H20" s="25" t="s">
        <v>66</v>
      </c>
      <c r="I20" s="43">
        <v>453</v>
      </c>
      <c r="J20" s="28">
        <f>IF(J18=0,"",J16/J18)</f>
        <v>0.8281535648994516</v>
      </c>
      <c r="K20" s="12">
        <v>561</v>
      </c>
      <c r="L20" s="28">
        <f>IF(L18=0,"",L16/L18)</f>
        <v>2.0250323694432457</v>
      </c>
      <c r="M20" s="12">
        <v>369</v>
      </c>
      <c r="N20" s="28">
        <f>IF(N18=0,"",N16/N18)</f>
        <v>2.2217514124293785</v>
      </c>
      <c r="O20" s="13">
        <v>145</v>
      </c>
      <c r="P20" s="28">
        <f>IF(P18=0,"",P16/P18)</f>
        <v>1.669767441860465</v>
      </c>
      <c r="Q20" s="13">
        <v>56</v>
      </c>
      <c r="R20" s="28">
        <f>IF(R18=0,"",R16/R18)</f>
        <v>1.3588162762022196</v>
      </c>
      <c r="S20" s="13">
        <v>0</v>
      </c>
      <c r="T20" s="28">
        <f>IF(T18=0,"",T16/T18)</f>
        <v>1.017743979721166</v>
      </c>
      <c r="U20" s="13">
        <v>0</v>
      </c>
      <c r="V20" s="28">
        <f>IF(V18=0,"",V16/V18)</f>
        <v>0.8019169329073482</v>
      </c>
      <c r="W20" s="13">
        <v>0</v>
      </c>
      <c r="X20" s="28">
        <f>IF(X18=0,"",X16/X18)</f>
        <v>0.7897727272727273</v>
      </c>
      <c r="Y20" s="13">
        <v>0</v>
      </c>
      <c r="Z20" s="28">
        <f>IF(Z18=0,"",Z16/Z18)</f>
        <v>0.45454545454545453</v>
      </c>
      <c r="AA20" s="132"/>
    </row>
    <row r="21" spans="1:27" ht="22.5">
      <c r="A21" s="155"/>
      <c r="B21" s="132"/>
      <c r="C21" s="118"/>
      <c r="D21" s="150"/>
      <c r="E21" s="124"/>
      <c r="F21" s="11" t="s">
        <v>17</v>
      </c>
      <c r="G21" s="49" t="s">
        <v>581</v>
      </c>
      <c r="H21" s="41" t="s">
        <v>695</v>
      </c>
      <c r="I21" s="43">
        <v>0</v>
      </c>
      <c r="J21" s="29">
        <f>IF(J20&gt;3,100*J16/($I$22-($I$23+$I$24)),0)</f>
        <v>0</v>
      </c>
      <c r="K21" s="14">
        <v>485</v>
      </c>
      <c r="L21" s="29">
        <f>IF(L20&gt;3,100*L16/($I$22-($I$23+$I$24)),0)</f>
        <v>0</v>
      </c>
      <c r="M21" s="14">
        <v>982</v>
      </c>
      <c r="N21" s="29">
        <f>IF(N20&gt;3,100*N16/($I$22-($I$23+$I$24)),0)</f>
        <v>0</v>
      </c>
      <c r="O21" s="20">
        <v>465</v>
      </c>
      <c r="P21" s="29">
        <f>IF(P20&gt;3,100*P16/($I$22-($I$23+$I$24)),0)</f>
        <v>0</v>
      </c>
      <c r="Q21" s="20">
        <v>186</v>
      </c>
      <c r="R21" s="29">
        <f>IF(R20&gt;3,100*R16/($I$22-($I$23+$I$24)),0)</f>
        <v>0</v>
      </c>
      <c r="S21" s="20">
        <v>56</v>
      </c>
      <c r="T21" s="29">
        <f>IF(T20&gt;3,100*T16/($I$22-($I$23+$I$24)),0)</f>
        <v>0</v>
      </c>
      <c r="U21" s="20">
        <v>0</v>
      </c>
      <c r="V21" s="29">
        <f>IF(V20&gt;3,100*V16/($I$22-($I$23+$I$24)),0)</f>
        <v>0</v>
      </c>
      <c r="W21" s="20">
        <v>0</v>
      </c>
      <c r="X21" s="29">
        <f>IF(X20&gt;3,100*X16/($I$22-($I$23+$I$24)),0)</f>
        <v>0</v>
      </c>
      <c r="Y21" s="20">
        <v>5</v>
      </c>
      <c r="Z21" s="29">
        <f>IF(Z20&gt;3,100*Z16/($I$22-($I$23+$I$24)),0)</f>
        <v>0</v>
      </c>
      <c r="AA21" s="132"/>
    </row>
    <row r="22" spans="1:27" ht="11.25">
      <c r="A22" s="155"/>
      <c r="B22" s="132"/>
      <c r="C22" s="118"/>
      <c r="D22" s="150"/>
      <c r="E22" s="124"/>
      <c r="F22" s="11" t="s">
        <v>3</v>
      </c>
      <c r="G22" s="50" t="s">
        <v>581</v>
      </c>
      <c r="H22" s="26" t="s">
        <v>10</v>
      </c>
      <c r="I22" s="65">
        <f>IF(I11="","",+I11)</f>
        <v>33244</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1790</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13</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79</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33244</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736</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480</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776</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760</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3778</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33244</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443</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33244</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3804</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175</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10</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3891</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4</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33244</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0.4</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27</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29.35</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77.08690680388793</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22.913093196112065</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10211</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8845</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7143</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6792</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16</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11</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0</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2659</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0</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1399</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0</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1260</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1462581</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858.3734821623597</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5975</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65</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1.0878661087866108</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15597.139</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33914</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33170</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36100</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2434</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2662</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2203</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1531</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1450</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952</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1031</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436</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552</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168</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33244</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19410</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6712</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6131</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66.16692426584235</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36100</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858.3734821623597</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1.0878661087866108</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1.0878661087866108</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2.570033410434336</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1.203224642040669</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0.3083476272155517</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0.09165237278444825</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20.813464837049743</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6.186535162950257</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22.62500714694111</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6.724992853058892</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70.06375674350171</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76.88476341408196</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54.71736896197328</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45.28263103802672</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51.35860449513586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48.64139550486414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48.00806858295512</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51.99193141704488</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44.12955465587044</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55.87044534412956</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144.01790397045244</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34.5801133436373</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31.58681092220505</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66.16692426584235</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168</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10.083295471755262</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99.75698289651777</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17.664095606841254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11.503220538873265</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2012-01-17T02:00:39Z</dcterms:modified>
  <cp:category/>
  <cp:version/>
  <cp:contentType/>
  <cp:contentStatus/>
</cp:coreProperties>
</file>