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65431" windowWidth="15480" windowHeight="50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<sst xmlns="http://schemas.openxmlformats.org/spreadsheetml/2006/main" count="1453" uniqueCount="727">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</sst>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92">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13176</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6145</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543</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38</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216</v>
      </c>
      <c r="K16" s="12">
        <v>435</v>
      </c>
      <c r="L16" s="18">
        <f>SUM(K19:K21)</f>
        <v>1891</v>
      </c>
      <c r="M16" s="12">
        <v>972</v>
      </c>
      <c r="N16" s="18">
        <f>SUM(M19:M21)</f>
        <v>4624</v>
      </c>
      <c r="O16" s="13">
        <v>608</v>
      </c>
      <c r="P16" s="18">
        <f>SUM(O19:O21)</f>
        <v>3006</v>
      </c>
      <c r="Q16" s="13">
        <v>303</v>
      </c>
      <c r="R16" s="18">
        <f>SUM(Q19:Q21)</f>
        <v>1601</v>
      </c>
      <c r="S16" s="13">
        <v>125</v>
      </c>
      <c r="T16" s="18">
        <f>SUM(S19:S21)</f>
        <v>638</v>
      </c>
      <c r="U16" s="13">
        <v>48</v>
      </c>
      <c r="V16" s="18">
        <f>SUM(U19:U21)</f>
        <v>254</v>
      </c>
      <c r="W16" s="13">
        <v>25</v>
      </c>
      <c r="X16" s="18">
        <f>SUM(W19:W21)</f>
        <v>140</v>
      </c>
      <c r="Y16" s="13">
        <v>21</v>
      </c>
      <c r="Z16" s="18">
        <f>SUM(Y19:Y21)</f>
        <v>112</v>
      </c>
      <c r="AA16" s="138"/>
    </row>
    <row r="17" spans="1:27" ht="22.5">
      <c r="A17" s="143"/>
      <c r="B17" s="138"/>
      <c r="C17" s="140"/>
      <c r="D17" s="121"/>
      <c r="E17" s="118"/>
      <c r="F17" s="11" t="s">
        <v>14</v>
      </c>
      <c r="G17" s="49" t="s">
        <v>582</v>
      </c>
      <c r="H17" s="25" t="s">
        <v>64</v>
      </c>
      <c r="I17" s="43">
        <v>60</v>
      </c>
      <c r="J17" s="22" t="s">
        <v>83</v>
      </c>
      <c r="K17" s="12">
        <v>59</v>
      </c>
      <c r="L17" s="22" t="s">
        <v>85</v>
      </c>
      <c r="M17" s="12">
        <v>50</v>
      </c>
      <c r="N17" s="22" t="s">
        <v>95</v>
      </c>
      <c r="O17" s="13">
        <v>15</v>
      </c>
      <c r="P17" s="22" t="s">
        <v>96</v>
      </c>
      <c r="Q17" s="13">
        <v>9</v>
      </c>
      <c r="R17" s="22" t="s">
        <v>97</v>
      </c>
      <c r="S17" s="13">
        <v>2</v>
      </c>
      <c r="T17" s="22" t="s">
        <v>98</v>
      </c>
      <c r="U17" s="13">
        <v>1</v>
      </c>
      <c r="V17" s="22" t="s">
        <v>99</v>
      </c>
      <c r="W17" s="13">
        <v>0</v>
      </c>
      <c r="X17" s="22" t="s">
        <v>100</v>
      </c>
      <c r="Y17" s="13">
        <v>0</v>
      </c>
      <c r="Z17" s="22" t="s">
        <v>94</v>
      </c>
      <c r="AA17" s="138"/>
    </row>
    <row r="18" spans="1:27" ht="22.5">
      <c r="A18" s="143"/>
      <c r="B18" s="138"/>
      <c r="C18" s="140"/>
      <c r="D18" s="121"/>
      <c r="E18" s="118"/>
      <c r="F18" s="11" t="s">
        <v>15</v>
      </c>
      <c r="G18" s="49" t="s">
        <v>582</v>
      </c>
      <c r="H18" s="25" t="s">
        <v>65</v>
      </c>
      <c r="I18" s="43">
        <v>54</v>
      </c>
      <c r="J18" s="18">
        <f>(I15-1)*I16+I15*(I17+I18)</f>
        <v>114</v>
      </c>
      <c r="K18" s="12">
        <v>59</v>
      </c>
      <c r="L18" s="18">
        <f>(K15-1)*K16+K15*(K17+K18)</f>
        <v>671</v>
      </c>
      <c r="M18" s="12">
        <v>24</v>
      </c>
      <c r="N18" s="18">
        <f>(M15-1)*M16+M15*(M17+M18)</f>
        <v>2166</v>
      </c>
      <c r="O18" s="13">
        <v>13</v>
      </c>
      <c r="P18" s="18">
        <f>(O15-1)*O16+O15*(O17+O18)</f>
        <v>1936</v>
      </c>
      <c r="Q18" s="13">
        <v>3</v>
      </c>
      <c r="R18" s="18">
        <f>(Q15-1)*Q16+Q15*(Q17+Q18)</f>
        <v>1272</v>
      </c>
      <c r="S18" s="13">
        <v>3</v>
      </c>
      <c r="T18" s="18">
        <f>(S15-1)*S16+S15*(S17+S18)</f>
        <v>655</v>
      </c>
      <c r="U18" s="13">
        <v>1</v>
      </c>
      <c r="V18" s="18">
        <f>(U15-1)*U16+U15*(U17+U18)</f>
        <v>302</v>
      </c>
      <c r="W18" s="13">
        <v>0</v>
      </c>
      <c r="X18" s="18">
        <f>(W15-1)*W16+W15*(W17+W18)</f>
        <v>175</v>
      </c>
      <c r="Y18" s="13">
        <v>0</v>
      </c>
      <c r="Z18" s="18">
        <f>(Y15-1)*Y16+Y15*(Y17+Y18)</f>
        <v>168</v>
      </c>
      <c r="AA18" s="138"/>
    </row>
    <row r="19" spans="1:27" ht="22.5">
      <c r="A19" s="143"/>
      <c r="B19" s="138"/>
      <c r="C19" s="140"/>
      <c r="D19" s="121"/>
      <c r="E19" s="118"/>
      <c r="F19" s="11" t="s">
        <v>16</v>
      </c>
      <c r="G19" s="49" t="s">
        <v>581</v>
      </c>
      <c r="H19" s="41" t="s">
        <v>694</v>
      </c>
      <c r="I19" s="43">
        <v>0</v>
      </c>
      <c r="J19" s="22" t="s">
        <v>74</v>
      </c>
      <c r="K19" s="12">
        <v>1544</v>
      </c>
      <c r="L19" s="22" t="s">
        <v>75</v>
      </c>
      <c r="M19" s="12">
        <v>4177</v>
      </c>
      <c r="N19" s="22" t="s">
        <v>76</v>
      </c>
      <c r="O19" s="13">
        <v>2804</v>
      </c>
      <c r="P19" s="22" t="s">
        <v>77</v>
      </c>
      <c r="Q19" s="13">
        <v>1435</v>
      </c>
      <c r="R19" s="22" t="s">
        <v>78</v>
      </c>
      <c r="S19" s="13">
        <v>594</v>
      </c>
      <c r="T19" s="22" t="s">
        <v>79</v>
      </c>
      <c r="U19" s="13">
        <v>240</v>
      </c>
      <c r="V19" s="22" t="s">
        <v>80</v>
      </c>
      <c r="W19" s="13">
        <v>129</v>
      </c>
      <c r="X19" s="22" t="s">
        <v>81</v>
      </c>
      <c r="Y19" s="13">
        <v>108</v>
      </c>
      <c r="Z19" s="22" t="s">
        <v>82</v>
      </c>
      <c r="AA19" s="138"/>
    </row>
    <row r="20" spans="1:27" ht="22.5">
      <c r="A20" s="143"/>
      <c r="B20" s="138"/>
      <c r="C20" s="140"/>
      <c r="D20" s="121"/>
      <c r="E20" s="118"/>
      <c r="F20" s="11" t="s">
        <v>19</v>
      </c>
      <c r="G20" s="49" t="s">
        <v>581</v>
      </c>
      <c r="H20" s="25" t="s">
        <v>66</v>
      </c>
      <c r="I20" s="43">
        <v>216</v>
      </c>
      <c r="J20" s="28">
        <f>IF(J18=0,"",J16/J18)</f>
        <v>1.894736842105263</v>
      </c>
      <c r="K20" s="12">
        <v>256</v>
      </c>
      <c r="L20" s="28">
        <f>IF(L18=0,"",L16/L18)</f>
        <v>2.8181818181818183</v>
      </c>
      <c r="M20" s="12">
        <v>232</v>
      </c>
      <c r="N20" s="28">
        <f>IF(N18=0,"",N16/N18)</f>
        <v>2.1348107109879964</v>
      </c>
      <c r="O20" s="13">
        <v>82</v>
      </c>
      <c r="P20" s="28">
        <f>IF(P18=0,"",P16/P18)</f>
        <v>1.552685950413223</v>
      </c>
      <c r="Q20" s="13">
        <v>54</v>
      </c>
      <c r="R20" s="28">
        <f>IF(R18=0,"",R16/R18)</f>
        <v>1.2586477987421383</v>
      </c>
      <c r="S20" s="13">
        <v>8</v>
      </c>
      <c r="T20" s="28">
        <f>IF(T18=0,"",T16/T18)</f>
        <v>0.9740458015267176</v>
      </c>
      <c r="U20" s="13">
        <v>1</v>
      </c>
      <c r="V20" s="28">
        <f>IF(V18=0,"",V16/V18)</f>
        <v>0.8410596026490066</v>
      </c>
      <c r="W20" s="13">
        <v>0</v>
      </c>
      <c r="X20" s="28">
        <f>IF(X18=0,"",X16/X18)</f>
        <v>0.8</v>
      </c>
      <c r="Y20" s="13">
        <v>0</v>
      </c>
      <c r="Z20" s="28">
        <f>IF(Z18=0,"",Z16/Z18)</f>
        <v>0.6666666666666666</v>
      </c>
      <c r="AA20" s="138"/>
    </row>
    <row r="21" spans="1:27" ht="22.5">
      <c r="A21" s="143"/>
      <c r="B21" s="138"/>
      <c r="C21" s="140"/>
      <c r="D21" s="121"/>
      <c r="E21" s="118"/>
      <c r="F21" s="11" t="s">
        <v>17</v>
      </c>
      <c r="G21" s="49" t="s">
        <v>581</v>
      </c>
      <c r="H21" s="41" t="s">
        <v>695</v>
      </c>
      <c r="I21" s="43">
        <v>0</v>
      </c>
      <c r="J21" s="29">
        <f>IF(J20&gt;3,100*J16/($I$22-($I$23+$I$24)),0)</f>
        <v>0</v>
      </c>
      <c r="K21" s="14">
        <v>91</v>
      </c>
      <c r="L21" s="29">
        <f>IF(L20&gt;3,100*L16/($I$22-($I$23+$I$24)),0)</f>
        <v>0</v>
      </c>
      <c r="M21" s="14">
        <v>215</v>
      </c>
      <c r="N21" s="29">
        <f>IF(N20&gt;3,100*N16/($I$22-($I$23+$I$24)),0)</f>
        <v>0</v>
      </c>
      <c r="O21" s="20">
        <v>120</v>
      </c>
      <c r="P21" s="29">
        <f>IF(P20&gt;3,100*P16/($I$22-($I$23+$I$24)),0)</f>
        <v>0</v>
      </c>
      <c r="Q21" s="20">
        <v>112</v>
      </c>
      <c r="R21" s="29">
        <f>IF(R20&gt;3,100*R16/($I$22-($I$23+$I$24)),0)</f>
        <v>0</v>
      </c>
      <c r="S21" s="20">
        <v>36</v>
      </c>
      <c r="T21" s="29">
        <f>IF(T20&gt;3,100*T16/($I$22-($I$23+$I$24)),0)</f>
        <v>0</v>
      </c>
      <c r="U21" s="20">
        <v>13</v>
      </c>
      <c r="V21" s="29">
        <f>IF(V20&gt;3,100*V16/($I$22-($I$23+$I$24)),0)</f>
        <v>0</v>
      </c>
      <c r="W21" s="20">
        <v>11</v>
      </c>
      <c r="X21" s="29">
        <f>IF(X20&gt;3,100*X16/($I$22-($I$23+$I$24)),0)</f>
        <v>0</v>
      </c>
      <c r="Y21" s="20">
        <v>4</v>
      </c>
      <c r="Z21" s="29">
        <f>IF(Z20&gt;3,100*Z16/($I$22-($I$23+$I$24)),0)</f>
        <v>0</v>
      </c>
      <c r="AA21" s="138"/>
    </row>
    <row r="22" spans="1:27" ht="11.25">
      <c r="A22" s="143"/>
      <c r="B22" s="138"/>
      <c r="C22" s="140"/>
      <c r="D22" s="121"/>
      <c r="E22" s="118"/>
      <c r="F22" s="11" t="s">
        <v>3</v>
      </c>
      <c r="G22" s="50" t="s">
        <v>581</v>
      </c>
      <c r="H22" s="26" t="s">
        <v>10</v>
      </c>
      <c r="I22" s="65">
        <f>IF(I11="","",+I11)</f>
        <v>13176</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194</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2</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11</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13176</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120</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1084</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1222</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548</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1176</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13176</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79</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13176</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4732</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27</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7</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1516</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12</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13176</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5.1</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27.46</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79.69924812030075</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20.30075187969925</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4313</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3920</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3472</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3553</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2</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0</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0</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0</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0</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0</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0</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1032410</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578.0586225052778</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4020</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40</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0.9950248756218906</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18744.176</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12059</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13871</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14512</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442</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1089</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1057</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699</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888</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523</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513</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183</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171</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260</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13176</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8319</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2984</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2992</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71.8355571583123</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14512</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578.0586225052778</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0.9950248756218906</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0.9950248756218906</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4.617414248021108</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9.107468123861567</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4.064661654135338</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1.0353383458646617</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21.885413533834583</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5.574586466165414</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80.51948051948052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90.684022460439</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50.745573159366266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49.254426840633734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44.045368620037806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55.954631379962194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50.48262548262548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49.51737451737452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51.69491525423729</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48.30508474576271</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430.5442851892686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35.86969587690828</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35.96586128140402</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71.8355571583123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260</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50.90576952351956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99.91574754901961</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30.77040543635947</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35.987527568636395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2012-01-17T01:57:41Z</dcterms:modified>
  <cp:category/>
  <cp:version/>
  <cp:contentType/>
  <cp:contentStatus/>
</cp:coreProperties>
</file>