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3315" windowWidth="10845" windowHeight="759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<sst xmlns="http://schemas.openxmlformats.org/spreadsheetml/2006/main" count="1453" uniqueCount="729">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</sst>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80">
      <selection activeCell="H104" sqref="H10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24691</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20665</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2395</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59</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643</v>
      </c>
      <c r="J16" s="18">
        <f>SUM(I19:I21)</f>
        <v>2399</v>
      </c>
      <c r="K16" s="12">
        <v>1229</v>
      </c>
      <c r="L16" s="18">
        <f>SUM(K19:K21)</f>
        <v>4931</v>
      </c>
      <c r="M16" s="12">
        <v>1303</v>
      </c>
      <c r="N16" s="18">
        <f>SUM(M19:M21)</f>
        <v>5399</v>
      </c>
      <c r="O16" s="13">
        <v>980</v>
      </c>
      <c r="P16" s="18">
        <f>SUM(O19:O21)</f>
        <v>4405</v>
      </c>
      <c r="Q16" s="13">
        <v>621</v>
      </c>
      <c r="R16" s="18">
        <f>SUM(Q19:Q21)</f>
        <v>3004</v>
      </c>
      <c r="S16" s="13">
        <v>391</v>
      </c>
      <c r="T16" s="18">
        <f>SUM(S19:S21)</f>
        <v>1973</v>
      </c>
      <c r="U16" s="13">
        <v>204</v>
      </c>
      <c r="V16" s="18">
        <f>SUM(U19:U21)</f>
        <v>1090</v>
      </c>
      <c r="W16" s="13">
        <v>115</v>
      </c>
      <c r="X16" s="18">
        <f>SUM(W19:W21)</f>
        <v>626</v>
      </c>
      <c r="Y16" s="13">
        <v>82</v>
      </c>
      <c r="Z16" s="18">
        <f>SUM(Y19:Y21)</f>
        <v>499</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-643</v>
      </c>
      <c r="K18" s="12"/>
      <c r="L18" s="18">
        <f>(K15-1)*K16+K15*(K17+K18)</f>
        <v>1229</v>
      </c>
      <c r="M18" s="12"/>
      <c r="N18" s="18">
        <f>(M15-1)*M16+M15*(M17+M18)</f>
        <v>2606</v>
      </c>
      <c r="O18" s="13"/>
      <c r="P18" s="18">
        <f>(O15-1)*O16+O15*(O17+O18)</f>
        <v>2940</v>
      </c>
      <c r="Q18" s="13"/>
      <c r="R18" s="18">
        <f>(Q15-1)*Q16+Q15*(Q17+Q18)</f>
        <v>2484</v>
      </c>
      <c r="S18" s="13"/>
      <c r="T18" s="18">
        <f>(S15-1)*S16+S15*(S17+S18)</f>
        <v>1955</v>
      </c>
      <c r="U18" s="13"/>
      <c r="V18" s="18">
        <f>(U15-1)*U16+U15*(U17+U18)</f>
        <v>1224</v>
      </c>
      <c r="W18" s="13"/>
      <c r="X18" s="18">
        <f>(W15-1)*W16+W15*(W17+W18)</f>
        <v>805</v>
      </c>
      <c r="Y18" s="13"/>
      <c r="Z18" s="18">
        <f>(Y15-1)*Y16+Y15*(Y17+Y18)</f>
        <v>656</v>
      </c>
      <c r="AA18" s="141"/>
    </row>
    <row r="19" spans="1:27" ht="33.75">
      <c r="A19" s="146"/>
      <c r="B19" s="141"/>
      <c r="C19" s="143"/>
      <c r="D19" s="124"/>
      <c r="E19" s="121"/>
      <c r="F19" s="11" t="s">
        <v>16</v>
      </c>
      <c r="G19" s="50" t="s">
        <v>579</v>
      </c>
      <c r="H19" s="94" t="s">
        <v>710</v>
      </c>
      <c r="I19" s="44">
        <v>2399</v>
      </c>
      <c r="J19" s="22" t="s">
        <v>73</v>
      </c>
      <c r="K19" s="12">
        <v>4931</v>
      </c>
      <c r="L19" s="22" t="s">
        <v>74</v>
      </c>
      <c r="M19" s="12">
        <v>5399</v>
      </c>
      <c r="N19" s="22" t="s">
        <v>75</v>
      </c>
      <c r="O19" s="13">
        <v>4405</v>
      </c>
      <c r="P19" s="22" t="s">
        <v>76</v>
      </c>
      <c r="Q19" s="13">
        <v>3004</v>
      </c>
      <c r="R19" s="22" t="s">
        <v>77</v>
      </c>
      <c r="S19" s="13">
        <v>1973</v>
      </c>
      <c r="T19" s="22" t="s">
        <v>78</v>
      </c>
      <c r="U19" s="13">
        <v>1090</v>
      </c>
      <c r="V19" s="22" t="s">
        <v>79</v>
      </c>
      <c r="W19" s="13">
        <v>626</v>
      </c>
      <c r="X19" s="22" t="s">
        <v>80</v>
      </c>
      <c r="Y19" s="13">
        <v>499</v>
      </c>
      <c r="Z19" s="22" t="s">
        <v>81</v>
      </c>
      <c r="AA19" s="141"/>
    </row>
    <row r="20" spans="1:27" ht="22.5">
      <c r="A20" s="146"/>
      <c r="B20" s="141"/>
      <c r="C20" s="143"/>
      <c r="D20" s="124"/>
      <c r="E20" s="121"/>
      <c r="F20" s="11" t="s">
        <v>19</v>
      </c>
      <c r="G20" s="50" t="s">
        <v>579</v>
      </c>
      <c r="H20" s="25" t="s">
        <v>65</v>
      </c>
      <c r="I20" s="44"/>
      <c r="J20" s="28">
        <f>IF(J18=0,"",J16/J18)</f>
        <v>-3.7309486780715395</v>
      </c>
      <c r="K20" s="12"/>
      <c r="L20" s="28">
        <f>IF(L18=0,"",L16/L18)</f>
        <v>4.0122050447518305</v>
      </c>
      <c r="M20" s="12"/>
      <c r="N20" s="28">
        <f>IF(N18=0,"",N16/N18)</f>
        <v>2.0717574827321568</v>
      </c>
      <c r="O20" s="13"/>
      <c r="P20" s="28">
        <f>IF(P18=0,"",P16/P18)</f>
        <v>1.498299319727891</v>
      </c>
      <c r="Q20" s="13"/>
      <c r="R20" s="28">
        <f>IF(R18=0,"",R16/R18)</f>
        <v>1.209339774557166</v>
      </c>
      <c r="S20" s="13"/>
      <c r="T20" s="28">
        <f>IF(T18=0,"",T16/T18)</f>
        <v>1.0092071611253197</v>
      </c>
      <c r="U20" s="13"/>
      <c r="V20" s="28">
        <f>IF(V18=0,"",V16/V18)</f>
        <v>0.8905228758169934</v>
      </c>
      <c r="W20" s="13"/>
      <c r="X20" s="28">
        <f>IF(X18=0,"",X16/X18)</f>
        <v>0.7776397515527951</v>
      </c>
      <c r="Y20" s="13"/>
      <c r="Z20" s="28">
        <f>IF(Z18=0,"",Z16/Z18)</f>
        <v>0.760670731707317</v>
      </c>
      <c r="AA20" s="141"/>
    </row>
    <row r="21" spans="1:27" ht="22.5">
      <c r="A21" s="146"/>
      <c r="B21" s="141"/>
      <c r="C21" s="143"/>
      <c r="D21" s="124"/>
      <c r="E21" s="121"/>
      <c r="F21" s="11" t="s">
        <v>17</v>
      </c>
      <c r="G21" s="50" t="s">
        <v>579</v>
      </c>
      <c r="H21" s="42" t="s">
        <v>692</v>
      </c>
      <c r="I21" s="44"/>
      <c r="J21" s="29">
        <f>IF(J20&gt;3,(100*$J$16/$I$22),0)</f>
        <v>0</v>
      </c>
      <c r="K21" s="14"/>
      <c r="L21" s="29">
        <f>IF(L20&gt;3,(100*$L$16/$I$22),0)</f>
        <v>19.97083957717387</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24691</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5176</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24691</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84</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6364</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3078</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4028</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7754</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24691</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135</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24691</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11890</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43</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5</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2753</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8</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24691</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653</v>
      </c>
      <c r="E41" s="120" t="s">
        <v>708</v>
      </c>
      <c r="F41" s="23" t="s">
        <v>120</v>
      </c>
      <c r="G41" s="50" t="s">
        <v>12</v>
      </c>
      <c r="H41" s="4" t="s">
        <v>131</v>
      </c>
      <c r="I41" s="83">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0.1371977362373521</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81.64980277825416</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18.35019722174584</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8552</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8140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8108</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7904</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7</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4</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17153</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19879</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8618</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10083</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8535</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9796</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99" t="s">
        <v>585</v>
      </c>
      <c r="H61" s="49" t="s">
        <v>594</v>
      </c>
      <c r="I61" s="37">
        <v>2.37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12.45</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12">
        <v>1087992</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623.7760238769238</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6986.292</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30549.86156</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16338</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18852</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25372</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332</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0</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2040</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1810</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2459</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2700</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2567</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2418</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666</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679</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178</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24691</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18797</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5517</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4986</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55.87593764962494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25372</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623.7760238769238</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1.8162005085361423</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3.2400469806812198</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0.11202168105402732</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0.02517605518332477</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94.88589818607373</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97.14847590953785</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52.98701298701299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47.01298701298701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47.66427602248498</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52.33572397751502</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51.494483450351055</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48.505516549648945</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49.51672862453532</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50.48327137546468</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524.88801191849</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29.350428259828696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26.525509389796245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55.87593764962494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2.9937543006202327</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3.189772621493603</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2.7943039620845767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178</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93.61805781097759</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19.97083957717387</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78.96533506725729</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86.43101482326112</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48.23920804933463</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Vicky</cp:lastModifiedBy>
  <cp:lastPrinted>2011-01-27T17:22:47Z</cp:lastPrinted>
  <dcterms:created xsi:type="dcterms:W3CDTF">2011-01-08T16:31:02Z</dcterms:created>
  <dcterms:modified xsi:type="dcterms:W3CDTF">2012-01-17T15:54:47Z</dcterms:modified>
  <cp:category/>
  <cp:version/>
  <cp:contentType/>
  <cp:contentStatus/>
</cp:coreProperties>
</file>