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326" windowWidth="15480" windowHeight="48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<sst xmlns="http://schemas.openxmlformats.org/spreadsheetml/2006/main" count="1453" uniqueCount="727">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</sst>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8">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189120</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88082</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53297</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711</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7216</v>
      </c>
      <c r="K16" s="12">
        <v>4185</v>
      </c>
      <c r="L16" s="18">
        <f>SUM(K19:K21)</f>
        <v>20782</v>
      </c>
      <c r="M16" s="12">
        <v>6850</v>
      </c>
      <c r="N16" s="18">
        <f>SUM(M19:M21)</f>
        <v>33174</v>
      </c>
      <c r="O16" s="13">
        <v>9204</v>
      </c>
      <c r="P16" s="18">
        <f>SUM(O19:O21)</f>
        <v>44679</v>
      </c>
      <c r="Q16" s="13">
        <v>7344</v>
      </c>
      <c r="R16" s="18">
        <f>SUM(Q19:Q21)</f>
        <v>36747</v>
      </c>
      <c r="S16" s="13">
        <v>3268</v>
      </c>
      <c r="T16" s="18">
        <f>SUM(S19:S21)</f>
        <v>17585</v>
      </c>
      <c r="U16" s="13">
        <v>1514</v>
      </c>
      <c r="V16" s="18">
        <f>SUM(U19:U21)</f>
        <v>8593</v>
      </c>
      <c r="W16" s="13">
        <v>780</v>
      </c>
      <c r="X16" s="18">
        <f>SUM(W19:W21)</f>
        <v>4682</v>
      </c>
      <c r="Y16" s="13">
        <v>639</v>
      </c>
      <c r="Z16" s="18">
        <f>SUM(Y19:Y21)</f>
        <v>4191</v>
      </c>
      <c r="AA16" s="138"/>
    </row>
    <row r="17" spans="1:27" ht="22.5">
      <c r="A17" s="143"/>
      <c r="B17" s="138"/>
      <c r="C17" s="140"/>
      <c r="D17" s="121"/>
      <c r="E17" s="118"/>
      <c r="F17" s="11" t="s">
        <v>14</v>
      </c>
      <c r="G17" s="49" t="s">
        <v>582</v>
      </c>
      <c r="H17" s="25" t="s">
        <v>64</v>
      </c>
      <c r="I17" s="43">
        <v>1917</v>
      </c>
      <c r="J17" s="22" t="s">
        <v>83</v>
      </c>
      <c r="K17" s="12">
        <v>740</v>
      </c>
      <c r="L17" s="22" t="s">
        <v>85</v>
      </c>
      <c r="M17" s="12">
        <v>366</v>
      </c>
      <c r="N17" s="22" t="s">
        <v>95</v>
      </c>
      <c r="O17" s="13">
        <v>236</v>
      </c>
      <c r="P17" s="22" t="s">
        <v>96</v>
      </c>
      <c r="Q17" s="13">
        <v>123</v>
      </c>
      <c r="R17" s="22" t="s">
        <v>97</v>
      </c>
      <c r="S17" s="13">
        <v>50</v>
      </c>
      <c r="T17" s="22" t="s">
        <v>98</v>
      </c>
      <c r="U17" s="13">
        <v>18</v>
      </c>
      <c r="V17" s="22" t="s">
        <v>99</v>
      </c>
      <c r="W17" s="13">
        <v>16</v>
      </c>
      <c r="X17" s="22" t="s">
        <v>100</v>
      </c>
      <c r="Y17" s="13">
        <v>19</v>
      </c>
      <c r="Z17" s="22" t="s">
        <v>94</v>
      </c>
      <c r="AA17" s="138"/>
    </row>
    <row r="18" spans="1:27" ht="22.5">
      <c r="A18" s="143"/>
      <c r="B18" s="138"/>
      <c r="C18" s="140"/>
      <c r="D18" s="121"/>
      <c r="E18" s="118"/>
      <c r="F18" s="11" t="s">
        <v>15</v>
      </c>
      <c r="G18" s="49" t="s">
        <v>582</v>
      </c>
      <c r="H18" s="25" t="s">
        <v>65</v>
      </c>
      <c r="I18" s="43">
        <v>1466</v>
      </c>
      <c r="J18" s="18">
        <f>(I15-1)*I16+I15*(I17+I18)</f>
        <v>3383</v>
      </c>
      <c r="K18" s="12">
        <v>619</v>
      </c>
      <c r="L18" s="18">
        <f>(K15-1)*K16+K15*(K17+K18)</f>
        <v>6903</v>
      </c>
      <c r="M18" s="12">
        <v>313</v>
      </c>
      <c r="N18" s="18">
        <f>(M15-1)*M16+M15*(M17+M18)</f>
        <v>15737</v>
      </c>
      <c r="O18" s="13">
        <v>129</v>
      </c>
      <c r="P18" s="18">
        <f>(O15-1)*O16+O15*(O17+O18)</f>
        <v>29072</v>
      </c>
      <c r="Q18" s="13">
        <v>37</v>
      </c>
      <c r="R18" s="18">
        <f>(Q15-1)*Q16+Q15*(Q17+Q18)</f>
        <v>30176</v>
      </c>
      <c r="S18" s="13">
        <v>27</v>
      </c>
      <c r="T18" s="18">
        <f>(S15-1)*S16+S15*(S17+S18)</f>
        <v>16802</v>
      </c>
      <c r="U18" s="13">
        <v>6</v>
      </c>
      <c r="V18" s="18">
        <f>(U15-1)*U16+U15*(U17+U18)</f>
        <v>9252</v>
      </c>
      <c r="W18" s="13">
        <v>8</v>
      </c>
      <c r="X18" s="18">
        <f>(W15-1)*W16+W15*(W17+W18)</f>
        <v>5652</v>
      </c>
      <c r="Y18" s="13">
        <v>9</v>
      </c>
      <c r="Z18" s="18">
        <f>(Y15-1)*Y16+Y15*(Y17+Y18)</f>
        <v>5364</v>
      </c>
      <c r="AA18" s="138"/>
    </row>
    <row r="19" spans="1:27" ht="22.5">
      <c r="A19" s="143"/>
      <c r="B19" s="138"/>
      <c r="C19" s="140"/>
      <c r="D19" s="121"/>
      <c r="E19" s="118"/>
      <c r="F19" s="11" t="s">
        <v>16</v>
      </c>
      <c r="G19" s="49" t="s">
        <v>581</v>
      </c>
      <c r="H19" s="41" t="s">
        <v>694</v>
      </c>
      <c r="I19" s="43">
        <v>0</v>
      </c>
      <c r="J19" s="22" t="s">
        <v>74</v>
      </c>
      <c r="K19" s="12">
        <v>16450</v>
      </c>
      <c r="L19" s="22" t="s">
        <v>75</v>
      </c>
      <c r="M19" s="12">
        <v>29935</v>
      </c>
      <c r="N19" s="22" t="s">
        <v>76</v>
      </c>
      <c r="O19" s="13">
        <v>41572</v>
      </c>
      <c r="P19" s="22" t="s">
        <v>77</v>
      </c>
      <c r="Q19" s="13">
        <v>34758</v>
      </c>
      <c r="R19" s="22" t="s">
        <v>78</v>
      </c>
      <c r="S19" s="13">
        <v>16655</v>
      </c>
      <c r="T19" s="22" t="s">
        <v>79</v>
      </c>
      <c r="U19" s="13">
        <v>8158</v>
      </c>
      <c r="V19" s="22" t="s">
        <v>80</v>
      </c>
      <c r="W19" s="13">
        <v>4398</v>
      </c>
      <c r="X19" s="22" t="s">
        <v>81</v>
      </c>
      <c r="Y19" s="13">
        <v>3974</v>
      </c>
      <c r="Z19" s="22" t="s">
        <v>82</v>
      </c>
      <c r="AA19" s="138"/>
    </row>
    <row r="20" spans="1:27" ht="22.5">
      <c r="A20" s="143"/>
      <c r="B20" s="138"/>
      <c r="C20" s="140"/>
      <c r="D20" s="121"/>
      <c r="E20" s="118"/>
      <c r="F20" s="11" t="s">
        <v>19</v>
      </c>
      <c r="G20" s="49" t="s">
        <v>581</v>
      </c>
      <c r="H20" s="25" t="s">
        <v>66</v>
      </c>
      <c r="I20" s="43">
        <v>7216</v>
      </c>
      <c r="J20" s="28">
        <f>IF(J18=0,"",J16/J18)</f>
        <v>2.1330180313331364</v>
      </c>
      <c r="K20" s="12">
        <v>3678</v>
      </c>
      <c r="L20" s="28">
        <f>IF(L18=0,"",L16/L18)</f>
        <v>3.0105751122700277</v>
      </c>
      <c r="M20" s="12">
        <v>2105</v>
      </c>
      <c r="N20" s="28">
        <f>IF(N18=0,"",N16/N18)</f>
        <v>2.108025671983224</v>
      </c>
      <c r="O20" s="13">
        <v>1397</v>
      </c>
      <c r="P20" s="28">
        <f>IF(P18=0,"",P16/P18)</f>
        <v>1.5368395707209686</v>
      </c>
      <c r="Q20" s="13">
        <v>710</v>
      </c>
      <c r="R20" s="28">
        <f>IF(R18=0,"",R16/R18)</f>
        <v>1.217755832449629</v>
      </c>
      <c r="S20" s="13">
        <v>302</v>
      </c>
      <c r="T20" s="28">
        <f>IF(T18=0,"",T16/T18)</f>
        <v>1.0466015950482086</v>
      </c>
      <c r="U20" s="13">
        <v>124</v>
      </c>
      <c r="V20" s="28">
        <f>IF(V18=0,"",V16/V18)</f>
        <v>0.9287721573713792</v>
      </c>
      <c r="W20" s="13">
        <v>87</v>
      </c>
      <c r="X20" s="28">
        <f>IF(X18=0,"",X16/X18)</f>
        <v>0.8283793347487615</v>
      </c>
      <c r="Y20" s="13">
        <v>111</v>
      </c>
      <c r="Z20" s="28">
        <f>IF(Z18=0,"",Z16/Z18)</f>
        <v>0.7813199105145414</v>
      </c>
      <c r="AA20" s="138"/>
    </row>
    <row r="21" spans="1:27" ht="22.5">
      <c r="A21" s="143"/>
      <c r="B21" s="138"/>
      <c r="C21" s="140"/>
      <c r="D21" s="121"/>
      <c r="E21" s="118"/>
      <c r="F21" s="11" t="s">
        <v>17</v>
      </c>
      <c r="G21" s="49" t="s">
        <v>581</v>
      </c>
      <c r="H21" s="41" t="s">
        <v>695</v>
      </c>
      <c r="I21" s="43">
        <v>0</v>
      </c>
      <c r="J21" s="29">
        <f>IF(J20&gt;3,100*J16/($I$22-($I$23+$I$24)),0)</f>
        <v>0</v>
      </c>
      <c r="K21" s="14">
        <v>654</v>
      </c>
      <c r="L21" s="29">
        <f>IF(L20&gt;3,100*L16/($I$22-($I$23+$I$24)),0)</f>
        <v>11.288920757012798</v>
      </c>
      <c r="M21" s="14">
        <v>1134</v>
      </c>
      <c r="N21" s="29">
        <f>IF(N20&gt;3,100*N16/($I$22-($I$23+$I$24)),0)</f>
        <v>0</v>
      </c>
      <c r="O21" s="20">
        <v>1710</v>
      </c>
      <c r="P21" s="29">
        <f>IF(P20&gt;3,100*P16/($I$22-($I$23+$I$24)),0)</f>
        <v>0</v>
      </c>
      <c r="Q21" s="20">
        <v>1279</v>
      </c>
      <c r="R21" s="29">
        <f>IF(R20&gt;3,100*R16/($I$22-($I$23+$I$24)),0)</f>
        <v>0</v>
      </c>
      <c r="S21" s="20">
        <v>628</v>
      </c>
      <c r="T21" s="29">
        <f>IF(T20&gt;3,100*T16/($I$22-($I$23+$I$24)),0)</f>
        <v>0</v>
      </c>
      <c r="U21" s="20">
        <v>311</v>
      </c>
      <c r="V21" s="29">
        <f>IF(V20&gt;3,100*V16/($I$22-($I$23+$I$24)),0)</f>
        <v>0</v>
      </c>
      <c r="W21" s="20">
        <v>197</v>
      </c>
      <c r="X21" s="29">
        <f>IF(X20&gt;3,100*X16/($I$22-($I$23+$I$24)),0)</f>
        <v>0</v>
      </c>
      <c r="Y21" s="20">
        <v>106</v>
      </c>
      <c r="Z21" s="29">
        <f>IF(Z20&gt;3,100*Z16/($I$22-($I$23+$I$24)),0)</f>
        <v>0</v>
      </c>
      <c r="AA21" s="138"/>
    </row>
    <row r="22" spans="1:27" ht="11.25">
      <c r="A22" s="143"/>
      <c r="B22" s="138"/>
      <c r="C22" s="140"/>
      <c r="D22" s="121"/>
      <c r="E22" s="118"/>
      <c r="F22" s="11" t="s">
        <v>3</v>
      </c>
      <c r="G22" s="50" t="s">
        <v>581</v>
      </c>
      <c r="H22" s="26" t="s">
        <v>10</v>
      </c>
      <c r="I22" s="65">
        <f>IF(I11="","",+I11)</f>
        <v>189120</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4993</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35</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4876</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189120</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1818</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96519</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13190</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22938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13641</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189120</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950</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189120</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153974</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355</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75</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20046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197</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189120</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0.1</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36</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81.64029305711857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18.35970694288142</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67333</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65666</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63319</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63666</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44</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46</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160874</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193672</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80346</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97235</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80528</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96437</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13490155</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49128561</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10117.768784161472</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70586</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924</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1.3090414529793444</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166646.153</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140368</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173106</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204102</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7165</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1</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14371</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12106</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14906</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16345</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23691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25641</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7306</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10656</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249</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189120</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112332</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38926</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36625</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67.25688138731617</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204102</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10117.768784161472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1.3090414529793444</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1.3090414529793444</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3.7413947919784496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10.416666666666666</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0.08164029305711856</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0.018359706942881422</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29.390505500562686</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6.609494499437311</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94.10007579247723</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97.02224931423346</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0.013956734124214934</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54.277297276881825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45.722702723118175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47.69767367444242</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52.30232632555758</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48.02359523230358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51.97640476769642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40.67475782206881</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59.32524217793119</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272.16155484349326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34.65263682654987</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32.6042445607663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67.25688138731617</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3.780604351776695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3.8895037133282573</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3.6714936598424064</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364.1808489227885</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249</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75.03834742501685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11.288920757012798</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97.39671760045275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77.74246691821226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81.56914682276906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2012-01-17T01:54:25Z</dcterms:modified>
  <cp:category/>
  <cp:version/>
  <cp:contentType/>
  <cp:contentStatus/>
</cp:coreProperties>
</file>