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0" windowWidth="15480" windowHeight="414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<sst xmlns="http://schemas.openxmlformats.org/spreadsheetml/2006/main" count="1453" uniqueCount="727">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</sst>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5">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27245</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17632</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1971</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45</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929</v>
      </c>
      <c r="K16" s="12">
        <v>797</v>
      </c>
      <c r="L16" s="18">
        <f>SUM(K19:K21)</f>
        <v>3807</v>
      </c>
      <c r="M16" s="12">
        <v>1382</v>
      </c>
      <c r="N16" s="18">
        <f>SUM(M19:M21)</f>
        <v>6831</v>
      </c>
      <c r="O16" s="13">
        <v>1341</v>
      </c>
      <c r="P16" s="18">
        <f>SUM(O19:O21)</f>
        <v>6867</v>
      </c>
      <c r="Q16" s="13">
        <v>740</v>
      </c>
      <c r="R16" s="18">
        <f>SUM(Q19:Q21)</f>
        <v>4151</v>
      </c>
      <c r="S16" s="13">
        <v>324</v>
      </c>
      <c r="T16" s="18">
        <f>SUM(S19:S21)</f>
        <v>1804</v>
      </c>
      <c r="U16" s="13">
        <v>141</v>
      </c>
      <c r="V16" s="18">
        <f>SUM(U19:U21)</f>
        <v>871</v>
      </c>
      <c r="W16" s="13">
        <v>62</v>
      </c>
      <c r="X16" s="18">
        <f>SUM(W19:W21)</f>
        <v>346</v>
      </c>
      <c r="Y16" s="13">
        <v>49</v>
      </c>
      <c r="Z16" s="18">
        <f>SUM(Y19:Y21)</f>
        <v>280</v>
      </c>
      <c r="AA16" s="138"/>
    </row>
    <row r="17" spans="1:27" ht="22.5">
      <c r="A17" s="143"/>
      <c r="B17" s="138"/>
      <c r="C17" s="140"/>
      <c r="D17" s="121"/>
      <c r="E17" s="118"/>
      <c r="F17" s="11" t="s">
        <v>14</v>
      </c>
      <c r="G17" s="49" t="s">
        <v>582</v>
      </c>
      <c r="H17" s="25" t="s">
        <v>64</v>
      </c>
      <c r="I17" s="43">
        <v>232</v>
      </c>
      <c r="J17" s="22" t="s">
        <v>83</v>
      </c>
      <c r="K17" s="12">
        <v>155</v>
      </c>
      <c r="L17" s="22" t="s">
        <v>85</v>
      </c>
      <c r="M17" s="12">
        <v>81</v>
      </c>
      <c r="N17" s="22" t="s">
        <v>95</v>
      </c>
      <c r="O17" s="13">
        <v>32</v>
      </c>
      <c r="P17" s="22" t="s">
        <v>96</v>
      </c>
      <c r="Q17" s="13">
        <v>13</v>
      </c>
      <c r="R17" s="22" t="s">
        <v>97</v>
      </c>
      <c r="S17" s="13">
        <v>2</v>
      </c>
      <c r="T17" s="22" t="s">
        <v>98</v>
      </c>
      <c r="U17" s="13">
        <v>2</v>
      </c>
      <c r="V17" s="22" t="s">
        <v>99</v>
      </c>
      <c r="W17" s="13">
        <v>1</v>
      </c>
      <c r="X17" s="22" t="s">
        <v>100</v>
      </c>
      <c r="Y17" s="13">
        <v>0</v>
      </c>
      <c r="Z17" s="22" t="s">
        <v>94</v>
      </c>
      <c r="AA17" s="138"/>
    </row>
    <row r="18" spans="1:27" ht="22.5">
      <c r="A18" s="143"/>
      <c r="B18" s="138"/>
      <c r="C18" s="140"/>
      <c r="D18" s="121"/>
      <c r="E18" s="118"/>
      <c r="F18" s="11" t="s">
        <v>15</v>
      </c>
      <c r="G18" s="49" t="s">
        <v>582</v>
      </c>
      <c r="H18" s="25" t="s">
        <v>65</v>
      </c>
      <c r="I18" s="43">
        <v>148</v>
      </c>
      <c r="J18" s="18">
        <f>(I15-1)*I16+I15*(I17+I18)</f>
        <v>380</v>
      </c>
      <c r="K18" s="12">
        <v>88</v>
      </c>
      <c r="L18" s="18">
        <f>(K15-1)*K16+K15*(K17+K18)</f>
        <v>1283</v>
      </c>
      <c r="M18" s="12">
        <v>46</v>
      </c>
      <c r="N18" s="18">
        <f>(M15-1)*M16+M15*(M17+M18)</f>
        <v>3145</v>
      </c>
      <c r="O18" s="13">
        <v>21</v>
      </c>
      <c r="P18" s="18">
        <f>(O15-1)*O16+O15*(O17+O18)</f>
        <v>4235</v>
      </c>
      <c r="Q18" s="13">
        <v>4</v>
      </c>
      <c r="R18" s="18">
        <f>(Q15-1)*Q16+Q15*(Q17+Q18)</f>
        <v>3045</v>
      </c>
      <c r="S18" s="13">
        <v>3</v>
      </c>
      <c r="T18" s="18">
        <f>(S15-1)*S16+S15*(S17+S18)</f>
        <v>1650</v>
      </c>
      <c r="U18" s="13">
        <v>0</v>
      </c>
      <c r="V18" s="18">
        <f>(U15-1)*U16+U15*(U17+U18)</f>
        <v>860</v>
      </c>
      <c r="W18" s="13">
        <v>0</v>
      </c>
      <c r="X18" s="18">
        <f>(W15-1)*W16+W15*(W17+W18)</f>
        <v>442</v>
      </c>
      <c r="Y18" s="13">
        <v>0</v>
      </c>
      <c r="Z18" s="18">
        <f>(Y15-1)*Y16+Y15*(Y17+Y18)</f>
        <v>392</v>
      </c>
      <c r="AA18" s="138"/>
    </row>
    <row r="19" spans="1:27" ht="22.5">
      <c r="A19" s="143"/>
      <c r="B19" s="138"/>
      <c r="C19" s="140"/>
      <c r="D19" s="121"/>
      <c r="E19" s="118"/>
      <c r="F19" s="11" t="s">
        <v>16</v>
      </c>
      <c r="G19" s="49" t="s">
        <v>581</v>
      </c>
      <c r="H19" s="41" t="s">
        <v>694</v>
      </c>
      <c r="I19" s="43">
        <v>0</v>
      </c>
      <c r="J19" s="22" t="s">
        <v>74</v>
      </c>
      <c r="K19" s="12">
        <v>2986</v>
      </c>
      <c r="L19" s="22" t="s">
        <v>75</v>
      </c>
      <c r="M19" s="12">
        <v>6257</v>
      </c>
      <c r="N19" s="22" t="s">
        <v>76</v>
      </c>
      <c r="O19" s="13">
        <v>6575</v>
      </c>
      <c r="P19" s="22" t="s">
        <v>77</v>
      </c>
      <c r="Q19" s="13">
        <v>4013</v>
      </c>
      <c r="R19" s="22" t="s">
        <v>78</v>
      </c>
      <c r="S19" s="13">
        <v>1770</v>
      </c>
      <c r="T19" s="22" t="s">
        <v>79</v>
      </c>
      <c r="U19" s="13">
        <v>841</v>
      </c>
      <c r="V19" s="22" t="s">
        <v>80</v>
      </c>
      <c r="W19" s="13">
        <v>336</v>
      </c>
      <c r="X19" s="22" t="s">
        <v>81</v>
      </c>
      <c r="Y19" s="13">
        <v>280</v>
      </c>
      <c r="Z19" s="22" t="s">
        <v>82</v>
      </c>
      <c r="AA19" s="138"/>
    </row>
    <row r="20" spans="1:27" ht="22.5">
      <c r="A20" s="143"/>
      <c r="B20" s="138"/>
      <c r="C20" s="140"/>
      <c r="D20" s="121"/>
      <c r="E20" s="118"/>
      <c r="F20" s="11" t="s">
        <v>19</v>
      </c>
      <c r="G20" s="49" t="s">
        <v>581</v>
      </c>
      <c r="H20" s="25" t="s">
        <v>66</v>
      </c>
      <c r="I20" s="43">
        <v>929</v>
      </c>
      <c r="J20" s="28">
        <f>IF(J18=0,"",J16/J18)</f>
        <v>2.444736842105263</v>
      </c>
      <c r="K20" s="12">
        <v>782</v>
      </c>
      <c r="L20" s="28">
        <f>IF(L18=0,"",L16/L18)</f>
        <v>2.9672642244738894</v>
      </c>
      <c r="M20" s="12">
        <v>425</v>
      </c>
      <c r="N20" s="28">
        <f>IF(N18=0,"",N16/N18)</f>
        <v>2.172019077901431</v>
      </c>
      <c r="O20" s="13">
        <v>186</v>
      </c>
      <c r="P20" s="28">
        <f>IF(P18=0,"",P16/P18)</f>
        <v>1.6214876033057852</v>
      </c>
      <c r="Q20" s="13">
        <v>93</v>
      </c>
      <c r="R20" s="28">
        <f>IF(R18=0,"",R16/R18)</f>
        <v>1.3632183908045976</v>
      </c>
      <c r="S20" s="13">
        <v>10</v>
      </c>
      <c r="T20" s="28">
        <f>IF(T18=0,"",T16/T18)</f>
        <v>1.0933333333333333</v>
      </c>
      <c r="U20" s="13">
        <v>17</v>
      </c>
      <c r="V20" s="28">
        <f>IF(V18=0,"",V16/V18)</f>
        <v>1.0127906976744185</v>
      </c>
      <c r="W20" s="13">
        <v>6</v>
      </c>
      <c r="X20" s="28">
        <f>IF(X18=0,"",X16/X18)</f>
        <v>0.7828054298642534</v>
      </c>
      <c r="Y20" s="13">
        <v>0</v>
      </c>
      <c r="Z20" s="28">
        <f>IF(Z18=0,"",Z16/Z18)</f>
        <v>0.7142857142857143</v>
      </c>
      <c r="AA20" s="138"/>
    </row>
    <row r="21" spans="1:27" ht="22.5">
      <c r="A21" s="143"/>
      <c r="B21" s="138"/>
      <c r="C21" s="140"/>
      <c r="D21" s="121"/>
      <c r="E21" s="118"/>
      <c r="F21" s="11" t="s">
        <v>17</v>
      </c>
      <c r="G21" s="49" t="s">
        <v>581</v>
      </c>
      <c r="H21" s="41" t="s">
        <v>695</v>
      </c>
      <c r="I21" s="43">
        <v>0</v>
      </c>
      <c r="J21" s="29">
        <f>IF(J20&gt;3,100*J16/($I$22-($I$23+$I$24)),0)</f>
        <v>0</v>
      </c>
      <c r="K21" s="14">
        <v>39</v>
      </c>
      <c r="L21" s="29">
        <f>IF(L20&gt;3,100*L16/($I$22-($I$23+$I$24)),0)</f>
        <v>0</v>
      </c>
      <c r="M21" s="14">
        <v>149</v>
      </c>
      <c r="N21" s="29">
        <f>IF(N20&gt;3,100*N16/($I$22-($I$23+$I$24)),0)</f>
        <v>0</v>
      </c>
      <c r="O21" s="20">
        <v>106</v>
      </c>
      <c r="P21" s="29">
        <f>IF(P20&gt;3,100*P16/($I$22-($I$23+$I$24)),0)</f>
        <v>0</v>
      </c>
      <c r="Q21" s="20">
        <v>45</v>
      </c>
      <c r="R21" s="29">
        <f>IF(R20&gt;3,100*R16/($I$22-($I$23+$I$24)),0)</f>
        <v>0</v>
      </c>
      <c r="S21" s="20">
        <v>24</v>
      </c>
      <c r="T21" s="29">
        <f>IF(T20&gt;3,100*T16/($I$22-($I$23+$I$24)),0)</f>
        <v>0</v>
      </c>
      <c r="U21" s="20">
        <v>13</v>
      </c>
      <c r="V21" s="29">
        <f>IF(V20&gt;3,100*V16/($I$22-($I$23+$I$24)),0)</f>
        <v>0</v>
      </c>
      <c r="W21" s="20">
        <v>4</v>
      </c>
      <c r="X21" s="29">
        <f>IF(X20&gt;3,100*X16/($I$22-($I$23+$I$24)),0)</f>
        <v>0</v>
      </c>
      <c r="Y21" s="20">
        <v>0</v>
      </c>
      <c r="Z21" s="29">
        <f>IF(Z20&gt;3,100*Z16/($I$22-($I$23+$I$24)),0)</f>
        <v>0</v>
      </c>
      <c r="AA21" s="138"/>
    </row>
    <row r="22" spans="1:27" ht="11.25">
      <c r="A22" s="143"/>
      <c r="B22" s="138"/>
      <c r="C22" s="140"/>
      <c r="D22" s="121"/>
      <c r="E22" s="118"/>
      <c r="F22" s="11" t="s">
        <v>3</v>
      </c>
      <c r="G22" s="50" t="s">
        <v>581</v>
      </c>
      <c r="H22" s="26" t="s">
        <v>10</v>
      </c>
      <c r="I22" s="65">
        <f>IF(I11="","",+I11)</f>
        <v>27245</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532</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8</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621</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27245</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161</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11518</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442</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7184</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813</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27245</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89</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27245</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20204</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17</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2</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3106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0</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27245</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0.07</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0.92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85.46502057613169</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14.534979423868313</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8986</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8713</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8316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8370</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3</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21853</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24743</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10968</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12479</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10885</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12264</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917698</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1389.3740660516298</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9643</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77</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0.7985066887897957</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25771.754</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20784</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24766</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28067</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768</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2371</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2359</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2002</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2380</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1791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1554</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393</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421</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119</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27245</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15280</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5100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4967</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65.88350785340315</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28067</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3" sqref="D13"/>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1389.3740660516298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0.7985066887897957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0.7985066887897957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0.6439150032195751</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0.059825514403292195</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0.01017448559670782</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0.7862781893004116</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0.1337218106995885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92.5542570951586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96.09644087256028</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50.12684989429175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49.87315010570825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45.68690095846645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54.31309904153355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53.54260089686099</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46.45739910313901</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48.28009828009828</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51.71990171990172</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306.074203394259</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33.37696335078534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32.5065445026178</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65.88350785340315</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2.5151987174378165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2.6149100025963934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2.414333189583706</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119</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72.06985294117646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97.70713336287106</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73.49020474296657</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74.20302629645953</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2012-01-17T01:51:13Z</dcterms:modified>
  <cp:category/>
  <cp:version/>
  <cp:contentType/>
  <cp:contentStatus/>
</cp:coreProperties>
</file>