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65" windowWidth="14970" windowHeight="493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<sst xmlns="http://schemas.openxmlformats.org/spreadsheetml/2006/main" count="1453" uniqueCount="727">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</sst>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C92">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21497</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11858</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1354</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33</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842</v>
      </c>
      <c r="K16" s="12">
        <v>644</v>
      </c>
      <c r="L16" s="18">
        <f>SUM(K19:K21)</f>
        <v>3194</v>
      </c>
      <c r="M16" s="12">
        <v>996</v>
      </c>
      <c r="N16" s="18">
        <f>SUM(M19:M21)</f>
        <v>5140</v>
      </c>
      <c r="O16" s="13">
        <v>906</v>
      </c>
      <c r="P16" s="18">
        <f>SUM(O19:O21)</f>
        <v>4834</v>
      </c>
      <c r="Q16" s="13">
        <v>554</v>
      </c>
      <c r="R16" s="18">
        <f>SUM(Q19:Q21)</f>
        <v>3120</v>
      </c>
      <c r="S16" s="13">
        <v>259</v>
      </c>
      <c r="T16" s="18">
        <f>SUM(S19:S21)</f>
        <v>1496</v>
      </c>
      <c r="U16" s="13">
        <v>101</v>
      </c>
      <c r="V16" s="18">
        <f>SUM(U19:U21)</f>
        <v>681</v>
      </c>
      <c r="W16" s="13">
        <v>37</v>
      </c>
      <c r="X16" s="18">
        <f>SUM(W19:W21)</f>
        <v>243</v>
      </c>
      <c r="Y16" s="13">
        <v>25</v>
      </c>
      <c r="Z16" s="18">
        <f>SUM(Y19:Y21)</f>
        <v>179</v>
      </c>
      <c r="AA16" s="138"/>
    </row>
    <row r="17" spans="1:27" ht="22.5">
      <c r="A17" s="143"/>
      <c r="B17" s="138"/>
      <c r="C17" s="140"/>
      <c r="D17" s="121"/>
      <c r="E17" s="118"/>
      <c r="F17" s="11" t="s">
        <v>14</v>
      </c>
      <c r="G17" s="49" t="s">
        <v>582</v>
      </c>
      <c r="H17" s="25" t="s">
        <v>64</v>
      </c>
      <c r="I17" s="43">
        <v>218</v>
      </c>
      <c r="J17" s="22" t="s">
        <v>83</v>
      </c>
      <c r="K17" s="12">
        <v>117</v>
      </c>
      <c r="L17" s="22" t="s">
        <v>85</v>
      </c>
      <c r="M17" s="12">
        <v>64</v>
      </c>
      <c r="N17" s="22" t="s">
        <v>95</v>
      </c>
      <c r="O17" s="13">
        <v>23</v>
      </c>
      <c r="P17" s="22" t="s">
        <v>96</v>
      </c>
      <c r="Q17" s="13">
        <v>8</v>
      </c>
      <c r="R17" s="22" t="s">
        <v>97</v>
      </c>
      <c r="S17" s="13">
        <v>3</v>
      </c>
      <c r="T17" s="22" t="s">
        <v>98</v>
      </c>
      <c r="U17" s="13">
        <v>3</v>
      </c>
      <c r="V17" s="22" t="s">
        <v>99</v>
      </c>
      <c r="W17" s="13">
        <v>0</v>
      </c>
      <c r="X17" s="22" t="s">
        <v>100</v>
      </c>
      <c r="Y17" s="13">
        <v>1</v>
      </c>
      <c r="Z17" s="22" t="s">
        <v>94</v>
      </c>
      <c r="AA17" s="138"/>
    </row>
    <row r="18" spans="1:27" ht="22.5">
      <c r="A18" s="143"/>
      <c r="B18" s="138"/>
      <c r="C18" s="140"/>
      <c r="D18" s="121"/>
      <c r="E18" s="118"/>
      <c r="F18" s="11" t="s">
        <v>15</v>
      </c>
      <c r="G18" s="49" t="s">
        <v>582</v>
      </c>
      <c r="H18" s="25" t="s">
        <v>65</v>
      </c>
      <c r="I18" s="43">
        <v>196</v>
      </c>
      <c r="J18" s="18">
        <f>(I15-1)*I16+I15*(I17+I18)</f>
        <v>414</v>
      </c>
      <c r="K18" s="12">
        <v>102</v>
      </c>
      <c r="L18" s="18">
        <f>(K15-1)*K16+K15*(K17+K18)</f>
        <v>1082</v>
      </c>
      <c r="M18" s="12">
        <v>45</v>
      </c>
      <c r="N18" s="18">
        <f>(M15-1)*M16+M15*(M17+M18)</f>
        <v>2319</v>
      </c>
      <c r="O18" s="13">
        <v>21</v>
      </c>
      <c r="P18" s="18">
        <f>(O15-1)*O16+O15*(O17+O18)</f>
        <v>2894</v>
      </c>
      <c r="Q18" s="13">
        <v>8</v>
      </c>
      <c r="R18" s="18">
        <f>(Q15-1)*Q16+Q15*(Q17+Q18)</f>
        <v>2296</v>
      </c>
      <c r="S18" s="13">
        <v>2</v>
      </c>
      <c r="T18" s="18">
        <f>(S15-1)*S16+S15*(S17+S18)</f>
        <v>1325</v>
      </c>
      <c r="U18" s="13">
        <v>1</v>
      </c>
      <c r="V18" s="18">
        <f>(U15-1)*U16+U15*(U17+U18)</f>
        <v>634</v>
      </c>
      <c r="W18" s="13">
        <v>1</v>
      </c>
      <c r="X18" s="18">
        <f>(W15-1)*W16+W15*(W17+W18)</f>
        <v>267</v>
      </c>
      <c r="Y18" s="13">
        <v>0</v>
      </c>
      <c r="Z18" s="18">
        <f>(Y15-1)*Y16+Y15*(Y17+Y18)</f>
        <v>209</v>
      </c>
      <c r="AA18" s="138"/>
    </row>
    <row r="19" spans="1:27" ht="22.5">
      <c r="A19" s="143"/>
      <c r="B19" s="138"/>
      <c r="C19" s="140"/>
      <c r="D19" s="121"/>
      <c r="E19" s="118"/>
      <c r="F19" s="11" t="s">
        <v>16</v>
      </c>
      <c r="G19" s="49" t="s">
        <v>581</v>
      </c>
      <c r="H19" s="41" t="s">
        <v>694</v>
      </c>
      <c r="I19" s="43">
        <v>0</v>
      </c>
      <c r="J19" s="22" t="s">
        <v>74</v>
      </c>
      <c r="K19" s="12">
        <v>2522</v>
      </c>
      <c r="L19" s="22" t="s">
        <v>75</v>
      </c>
      <c r="M19" s="12">
        <v>4607</v>
      </c>
      <c r="N19" s="22" t="s">
        <v>76</v>
      </c>
      <c r="O19" s="13">
        <v>4494</v>
      </c>
      <c r="P19" s="22" t="s">
        <v>77</v>
      </c>
      <c r="Q19" s="13">
        <v>2927</v>
      </c>
      <c r="R19" s="22" t="s">
        <v>78</v>
      </c>
      <c r="S19" s="13">
        <v>1404</v>
      </c>
      <c r="T19" s="22" t="s">
        <v>79</v>
      </c>
      <c r="U19" s="13">
        <v>666</v>
      </c>
      <c r="V19" s="22" t="s">
        <v>80</v>
      </c>
      <c r="W19" s="13">
        <v>227</v>
      </c>
      <c r="X19" s="22" t="s">
        <v>81</v>
      </c>
      <c r="Y19" s="13">
        <v>169</v>
      </c>
      <c r="Z19" s="22" t="s">
        <v>82</v>
      </c>
      <c r="AA19" s="138"/>
    </row>
    <row r="20" spans="1:27" ht="22.5">
      <c r="A20" s="143"/>
      <c r="B20" s="138"/>
      <c r="C20" s="140"/>
      <c r="D20" s="121"/>
      <c r="E20" s="118"/>
      <c r="F20" s="11" t="s">
        <v>19</v>
      </c>
      <c r="G20" s="49" t="s">
        <v>581</v>
      </c>
      <c r="H20" s="25" t="s">
        <v>66</v>
      </c>
      <c r="I20" s="43">
        <v>842</v>
      </c>
      <c r="J20" s="28">
        <f>IF(J18=0,"",J16/J18)</f>
        <v>2.033816425120773</v>
      </c>
      <c r="K20" s="12">
        <v>596</v>
      </c>
      <c r="L20" s="28">
        <f>IF(L18=0,"",L16/L18)</f>
        <v>2.951940850277264</v>
      </c>
      <c r="M20" s="12">
        <v>383</v>
      </c>
      <c r="N20" s="28">
        <f>IF(N18=0,"",N16/N18)</f>
        <v>2.2164726175075464</v>
      </c>
      <c r="O20" s="13">
        <v>127</v>
      </c>
      <c r="P20" s="28">
        <f>IF(P18=0,"",P16/P18)</f>
        <v>1.6703524533517622</v>
      </c>
      <c r="Q20" s="13">
        <v>29</v>
      </c>
      <c r="R20" s="28">
        <f>IF(R18=0,"",R16/R18)</f>
        <v>1.3588850174216027</v>
      </c>
      <c r="S20" s="13">
        <v>36</v>
      </c>
      <c r="T20" s="28">
        <f>IF(T18=0,"",T16/T18)</f>
        <v>1.129056603773585</v>
      </c>
      <c r="U20" s="13">
        <v>15</v>
      </c>
      <c r="V20" s="28">
        <f>IF(V18=0,"",V16/V18)</f>
        <v>1.0741324921135647</v>
      </c>
      <c r="W20" s="13">
        <v>0</v>
      </c>
      <c r="X20" s="28">
        <f>IF(X18=0,"",X16/X18)</f>
        <v>0.9101123595505618</v>
      </c>
      <c r="Y20" s="13">
        <v>5</v>
      </c>
      <c r="Z20" s="28">
        <f>IF(Z18=0,"",Z16/Z18)</f>
        <v>0.8564593301435407</v>
      </c>
      <c r="AA20" s="138"/>
    </row>
    <row r="21" spans="1:27" ht="22.5">
      <c r="A21" s="143"/>
      <c r="B21" s="138"/>
      <c r="C21" s="140"/>
      <c r="D21" s="121"/>
      <c r="E21" s="118"/>
      <c r="F21" s="11" t="s">
        <v>17</v>
      </c>
      <c r="G21" s="49" t="s">
        <v>581</v>
      </c>
      <c r="H21" s="41" t="s">
        <v>695</v>
      </c>
      <c r="I21" s="43">
        <v>0</v>
      </c>
      <c r="J21" s="29">
        <f>IF(J20&gt;3,100*J16/($I$22-($I$23+$I$24)),0)</f>
        <v>0</v>
      </c>
      <c r="K21" s="14">
        <v>76</v>
      </c>
      <c r="L21" s="29">
        <f>IF(L20&gt;3,100*L16/($I$22-($I$23+$I$24)),0)</f>
        <v>0</v>
      </c>
      <c r="M21" s="14">
        <v>150</v>
      </c>
      <c r="N21" s="29">
        <f>IF(N20&gt;3,100*N16/($I$22-($I$23+$I$24)),0)</f>
        <v>0</v>
      </c>
      <c r="O21" s="20">
        <v>213</v>
      </c>
      <c r="P21" s="29">
        <f>IF(P20&gt;3,100*P16/($I$22-($I$23+$I$24)),0)</f>
        <v>0</v>
      </c>
      <c r="Q21" s="20">
        <v>164</v>
      </c>
      <c r="R21" s="29">
        <f>IF(R20&gt;3,100*R16/($I$22-($I$23+$I$24)),0)</f>
        <v>0</v>
      </c>
      <c r="S21" s="20">
        <v>56</v>
      </c>
      <c r="T21" s="29">
        <f>IF(T20&gt;3,100*T16/($I$22-($I$23+$I$24)),0)</f>
        <v>0</v>
      </c>
      <c r="U21" s="20">
        <v>0</v>
      </c>
      <c r="V21" s="29">
        <f>IF(V20&gt;3,100*V16/($I$22-($I$23+$I$24)),0)</f>
        <v>0</v>
      </c>
      <c r="W21" s="20">
        <v>16</v>
      </c>
      <c r="X21" s="29">
        <f>IF(X20&gt;3,100*X16/($I$22-($I$23+$I$24)),0)</f>
        <v>0</v>
      </c>
      <c r="Y21" s="20">
        <v>5</v>
      </c>
      <c r="Z21" s="29">
        <f>IF(Z20&gt;3,100*Z16/($I$22-($I$23+$I$24)),0)</f>
        <v>0</v>
      </c>
      <c r="AA21" s="138"/>
    </row>
    <row r="22" spans="1:27" ht="11.25">
      <c r="A22" s="143"/>
      <c r="B22" s="138"/>
      <c r="C22" s="140"/>
      <c r="D22" s="121"/>
      <c r="E22" s="118"/>
      <c r="F22" s="11" t="s">
        <v>3</v>
      </c>
      <c r="G22" s="50" t="s">
        <v>581</v>
      </c>
      <c r="H22" s="26" t="s">
        <v>10</v>
      </c>
      <c r="I22" s="65">
        <f>IF(I11="","",+I11)</f>
        <v>21497</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816</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0</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341</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21497</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137</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5864</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1663</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3537</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2646</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21497</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70</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21497</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15287</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29</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8</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2443</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0</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21497</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0.04</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0.15</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0</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84.77707006369427</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15.222929936305732</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7184</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6919</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6585</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6540</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8</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5</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8354</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12800</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4206</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6488</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4148</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6312</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1881280</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1083.9325376273587</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7525</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62</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0.823920265780731</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20462.198</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16120</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19380</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22729</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1530</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1865</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1612</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1722</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2058</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1627</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1530</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346</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407</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317</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21497</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11549</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4153</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4034</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70.88925448090744</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22729</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1083.9325376273587</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0.8239202657807309</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0.823920265780731</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3.274662300450266</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0.03391082802547771</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0.006089171974522293</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0.1271656050955414</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0.0228343949044586</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91.76421404682274</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94.59068556551924</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53.63819384526891</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46.36180615473109</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45.55555555555556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54.44444444444444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51.53626860943934</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48.46373139056066</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45.94953519256308</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54.05046480743692</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300.08943053661255</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35.95982336132999</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34.92943111957745</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70.88925448090744</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8.908831823513585</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9.05568615122274</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8.759110875307897</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317</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61.55423033917257</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98.40355805243446</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63.98469221076212</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71.20831004285448</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2012-01-17T01:47:00Z</dcterms:modified>
  <cp:category/>
  <cp:version/>
  <cp:contentType/>
  <cp:contentStatus/>
</cp:coreProperties>
</file>