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15" windowWidth="11190" windowHeight="568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<sst xmlns="http://schemas.openxmlformats.org/spreadsheetml/2006/main" count="1453" uniqueCount="727">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</sst>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E49">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29183</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3536</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474</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70</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942</v>
      </c>
      <c r="K16" s="12">
        <v>1782</v>
      </c>
      <c r="L16" s="18">
        <f>SUM(K19:K21)</f>
        <v>8899</v>
      </c>
      <c r="M16" s="12">
        <v>1635</v>
      </c>
      <c r="N16" s="18">
        <f>SUM(M19:M21)</f>
        <v>9061</v>
      </c>
      <c r="O16" s="13">
        <v>801</v>
      </c>
      <c r="P16" s="18">
        <f>SUM(O19:O21)</f>
        <v>4672</v>
      </c>
      <c r="Q16" s="13">
        <v>308</v>
      </c>
      <c r="R16" s="18">
        <f>SUM(Q19:Q21)</f>
        <v>1894</v>
      </c>
      <c r="S16" s="13">
        <v>103</v>
      </c>
      <c r="T16" s="18">
        <f>SUM(S19:S21)</f>
        <v>701</v>
      </c>
      <c r="U16" s="13">
        <v>41</v>
      </c>
      <c r="V16" s="18">
        <f>SUM(U19:U21)</f>
        <v>276</v>
      </c>
      <c r="W16" s="13">
        <v>18</v>
      </c>
      <c r="X16" s="18">
        <f>SUM(W19:W21)</f>
        <v>72</v>
      </c>
      <c r="Y16" s="13">
        <v>15</v>
      </c>
      <c r="Z16" s="18">
        <f>SUM(Y19:Y21)</f>
        <v>125</v>
      </c>
      <c r="AA16" s="138"/>
    </row>
    <row r="17" spans="1:27" ht="22.5">
      <c r="A17" s="143"/>
      <c r="B17" s="138"/>
      <c r="C17" s="140"/>
      <c r="D17" s="121"/>
      <c r="E17" s="118"/>
      <c r="F17" s="11" t="s">
        <v>14</v>
      </c>
      <c r="G17" s="49" t="s">
        <v>582</v>
      </c>
      <c r="H17" s="25" t="s">
        <v>64</v>
      </c>
      <c r="I17" s="43">
        <v>226</v>
      </c>
      <c r="J17" s="22" t="s">
        <v>83</v>
      </c>
      <c r="K17" s="12">
        <v>89</v>
      </c>
      <c r="L17" s="22" t="s">
        <v>85</v>
      </c>
      <c r="M17" s="12">
        <v>33</v>
      </c>
      <c r="N17" s="22" t="s">
        <v>95</v>
      </c>
      <c r="O17" s="13">
        <v>13</v>
      </c>
      <c r="P17" s="22" t="s">
        <v>96</v>
      </c>
      <c r="Q17" s="13">
        <v>3</v>
      </c>
      <c r="R17" s="22" t="s">
        <v>97</v>
      </c>
      <c r="S17" s="13">
        <v>0</v>
      </c>
      <c r="T17" s="22" t="s">
        <v>98</v>
      </c>
      <c r="U17" s="13">
        <v>1</v>
      </c>
      <c r="V17" s="22" t="s">
        <v>99</v>
      </c>
      <c r="W17" s="13">
        <v>0</v>
      </c>
      <c r="X17" s="22" t="s">
        <v>100</v>
      </c>
      <c r="Y17" s="13">
        <v>3</v>
      </c>
      <c r="Z17" s="22" t="s">
        <v>94</v>
      </c>
      <c r="AA17" s="138"/>
    </row>
    <row r="18" spans="1:27" ht="22.5">
      <c r="A18" s="143"/>
      <c r="B18" s="138"/>
      <c r="C18" s="140"/>
      <c r="D18" s="121"/>
      <c r="E18" s="118"/>
      <c r="F18" s="11" t="s">
        <v>15</v>
      </c>
      <c r="G18" s="49" t="s">
        <v>582</v>
      </c>
      <c r="H18" s="25" t="s">
        <v>65</v>
      </c>
      <c r="I18" s="43">
        <v>292</v>
      </c>
      <c r="J18" s="18">
        <f>(I15-1)*I16+I15*(I17+I18)</f>
        <v>518</v>
      </c>
      <c r="K18" s="12">
        <v>164</v>
      </c>
      <c r="L18" s="18">
        <f>(K15-1)*K16+K15*(K17+K18)</f>
        <v>2288</v>
      </c>
      <c r="M18" s="12">
        <v>46</v>
      </c>
      <c r="N18" s="18">
        <f>(M15-1)*M16+M15*(M17+M18)</f>
        <v>3507</v>
      </c>
      <c r="O18" s="13">
        <v>13</v>
      </c>
      <c r="P18" s="18">
        <f>(O15-1)*O16+O15*(O17+O18)</f>
        <v>2507</v>
      </c>
      <c r="Q18" s="13">
        <v>2</v>
      </c>
      <c r="R18" s="18">
        <f>(Q15-1)*Q16+Q15*(Q17+Q18)</f>
        <v>1257</v>
      </c>
      <c r="S18" s="13">
        <v>4</v>
      </c>
      <c r="T18" s="18">
        <f>(S15-1)*S16+S15*(S17+S18)</f>
        <v>539</v>
      </c>
      <c r="U18" s="13">
        <v>0</v>
      </c>
      <c r="V18" s="18">
        <f>(U15-1)*U16+U15*(U17+U18)</f>
        <v>253</v>
      </c>
      <c r="W18" s="13">
        <v>1</v>
      </c>
      <c r="X18" s="18">
        <f>(W15-1)*W16+W15*(W17+W18)</f>
        <v>134</v>
      </c>
      <c r="Y18" s="13">
        <v>2</v>
      </c>
      <c r="Z18" s="18">
        <f>(Y15-1)*Y16+Y15*(Y17+Y18)</f>
        <v>165</v>
      </c>
      <c r="AA18" s="138"/>
    </row>
    <row r="19" spans="1:27" ht="22.5">
      <c r="A19" s="143"/>
      <c r="B19" s="138"/>
      <c r="C19" s="140"/>
      <c r="D19" s="121"/>
      <c r="E19" s="118"/>
      <c r="F19" s="11" t="s">
        <v>16</v>
      </c>
      <c r="G19" s="49" t="s">
        <v>581</v>
      </c>
      <c r="H19" s="41" t="s">
        <v>694</v>
      </c>
      <c r="I19" s="43">
        <v>0</v>
      </c>
      <c r="J19" s="22" t="s">
        <v>74</v>
      </c>
      <c r="K19" s="12">
        <v>7893</v>
      </c>
      <c r="L19" s="22" t="s">
        <v>75</v>
      </c>
      <c r="M19" s="12">
        <v>8440</v>
      </c>
      <c r="N19" s="22" t="s">
        <v>76</v>
      </c>
      <c r="O19" s="13">
        <v>4484</v>
      </c>
      <c r="P19" s="22" t="s">
        <v>77</v>
      </c>
      <c r="Q19" s="13">
        <v>1779</v>
      </c>
      <c r="R19" s="22" t="s">
        <v>78</v>
      </c>
      <c r="S19" s="13">
        <v>628</v>
      </c>
      <c r="T19" s="22" t="s">
        <v>79</v>
      </c>
      <c r="U19" s="13">
        <v>239</v>
      </c>
      <c r="V19" s="22" t="s">
        <v>80</v>
      </c>
      <c r="W19" s="13">
        <v>72</v>
      </c>
      <c r="X19" s="22" t="s">
        <v>81</v>
      </c>
      <c r="Y19" s="13">
        <v>92</v>
      </c>
      <c r="Z19" s="22" t="s">
        <v>82</v>
      </c>
      <c r="AA19" s="138"/>
    </row>
    <row r="20" spans="1:27" ht="22.5">
      <c r="A20" s="143"/>
      <c r="B20" s="138"/>
      <c r="C20" s="140"/>
      <c r="D20" s="121"/>
      <c r="E20" s="118"/>
      <c r="F20" s="11" t="s">
        <v>19</v>
      </c>
      <c r="G20" s="49" t="s">
        <v>581</v>
      </c>
      <c r="H20" s="25" t="s">
        <v>66</v>
      </c>
      <c r="I20" s="43">
        <v>942</v>
      </c>
      <c r="J20" s="28">
        <f>IF(J18=0,"",J16/J18)</f>
        <v>1.8185328185328185</v>
      </c>
      <c r="K20" s="12">
        <v>445</v>
      </c>
      <c r="L20" s="28">
        <f>IF(L18=0,"",L16/L18)</f>
        <v>3.889423076923077</v>
      </c>
      <c r="M20" s="12">
        <v>190</v>
      </c>
      <c r="N20" s="28">
        <f>IF(N18=0,"",N16/N18)</f>
        <v>2.583689763330482</v>
      </c>
      <c r="O20" s="13">
        <v>55</v>
      </c>
      <c r="P20" s="28">
        <f>IF(P18=0,"",P16/P18)</f>
        <v>1.8635819704826486</v>
      </c>
      <c r="Q20" s="13">
        <v>16</v>
      </c>
      <c r="R20" s="28">
        <f>IF(R18=0,"",R16/R18)</f>
        <v>1.5067621320604614</v>
      </c>
      <c r="S20" s="13">
        <v>0</v>
      </c>
      <c r="T20" s="28">
        <f>IF(T18=0,"",T16/T18)</f>
        <v>1.300556586270872</v>
      </c>
      <c r="U20" s="13">
        <v>4</v>
      </c>
      <c r="V20" s="28">
        <f>IF(V18=0,"",V16/V18)</f>
        <v>1.0909090909090908</v>
      </c>
      <c r="W20" s="13">
        <v>0</v>
      </c>
      <c r="X20" s="28">
        <f>IF(X18=0,"",X16/X18)</f>
        <v>0.5373134328358209</v>
      </c>
      <c r="Y20" s="13">
        <v>19</v>
      </c>
      <c r="Z20" s="28">
        <f>IF(Z18=0,"",Z16/Z18)</f>
        <v>0.7575757575757576</v>
      </c>
      <c r="AA20" s="138"/>
    </row>
    <row r="21" spans="1:27" ht="22.5">
      <c r="A21" s="143"/>
      <c r="B21" s="138"/>
      <c r="C21" s="140"/>
      <c r="D21" s="121"/>
      <c r="E21" s="118"/>
      <c r="F21" s="11" t="s">
        <v>17</v>
      </c>
      <c r="G21" s="49" t="s">
        <v>581</v>
      </c>
      <c r="H21" s="41" t="s">
        <v>695</v>
      </c>
      <c r="I21" s="43">
        <v>0</v>
      </c>
      <c r="J21" s="29">
        <f>IF(J20&gt;3,100*J16/($I$22-($I$23+$I$24)),0)</f>
        <v>0</v>
      </c>
      <c r="K21" s="14">
        <v>561</v>
      </c>
      <c r="L21" s="29">
        <f>IF(L20&gt;3,100*L16/($I$22-($I$23+$I$24)),0)</f>
        <v>31.6949816575845</v>
      </c>
      <c r="M21" s="14">
        <v>431</v>
      </c>
      <c r="N21" s="29">
        <f>IF(N20&gt;3,100*N16/($I$22-($I$23+$I$24)),0)</f>
        <v>0</v>
      </c>
      <c r="O21" s="20">
        <v>133</v>
      </c>
      <c r="P21" s="29">
        <f>IF(P20&gt;3,100*P16/($I$22-($I$23+$I$24)),0)</f>
        <v>0</v>
      </c>
      <c r="Q21" s="20">
        <v>99</v>
      </c>
      <c r="R21" s="29">
        <f>IF(R20&gt;3,100*R16/($I$22-($I$23+$I$24)),0)</f>
        <v>0</v>
      </c>
      <c r="S21" s="20">
        <v>73</v>
      </c>
      <c r="T21" s="29">
        <f>IF(T20&gt;3,100*T16/($I$22-($I$23+$I$24)),0)</f>
        <v>0</v>
      </c>
      <c r="U21" s="20">
        <v>33</v>
      </c>
      <c r="V21" s="29">
        <f>IF(V20&gt;3,100*V16/($I$22-($I$23+$I$24)),0)</f>
        <v>0</v>
      </c>
      <c r="W21" s="20">
        <v>0</v>
      </c>
      <c r="X21" s="29">
        <f>IF(X20&gt;3,100*X16/($I$22-($I$23+$I$24)),0)</f>
        <v>0</v>
      </c>
      <c r="Y21" s="20">
        <v>14</v>
      </c>
      <c r="Z21" s="29">
        <f>IF(Z20&gt;3,100*Z16/($I$22-($I$23+$I$24)),0)</f>
        <v>0</v>
      </c>
      <c r="AA21" s="138"/>
    </row>
    <row r="22" spans="1:27" ht="11.25">
      <c r="A22" s="143"/>
      <c r="B22" s="138"/>
      <c r="C22" s="140"/>
      <c r="D22" s="121"/>
      <c r="E22" s="118"/>
      <c r="F22" s="11" t="s">
        <v>3</v>
      </c>
      <c r="G22" s="50" t="s">
        <v>581</v>
      </c>
      <c r="H22" s="26" t="s">
        <v>10</v>
      </c>
      <c r="I22" s="65">
        <f>IF(I11="","",+I11)</f>
        <v>29183</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1106</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0</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22</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29183</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400</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1299</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1161</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547</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1391</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29183</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339</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29183</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7004</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62</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17</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4084</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9</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29183</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0.58</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34.39</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34.42</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77.37165642133245</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22.628343578667554</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8606</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8199</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6826</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7161</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12</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6</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0</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0</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0</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0</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0</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0</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1319190</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1006.3739184269018</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7021</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92</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1.31035465033471</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13182.377</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26968</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26643</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31192</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833</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2564</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2526</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1366</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1499</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609</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601</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197</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227</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375</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29183</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14766</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4886</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4723</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65.07517269402682</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31192</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1006.3739184269018</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1.31035465033471</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1.31035465033471</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4.16258570029383</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3.083987252852688</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0.4487556072437282</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0.1312443927562718</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26.608112643296227</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7.7818873567037725</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26.631324140222628</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7.788675859777372</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79.42750756341634</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87.4038813621384</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50.37328094302554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49.62671905697446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47.67888307155323</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52.32111692844677</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50.33057851239669</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49.66942148760331</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46.4622641509434</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53.5377358490566</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140.87348251688468</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33.08953000135446</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31.985642692672357</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65.07517269402682</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375</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13.77391543296809</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31.6949816575845</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99.9235659938158</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15.247538482873388</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24.051371862230006</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2012-01-17T01:38:50Z</dcterms:modified>
  <cp:category/>
  <cp:version/>
  <cp:contentType/>
  <cp:contentStatus/>
</cp:coreProperties>
</file>