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480" windowWidth="15480" windowHeight="535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<sst xmlns="http://schemas.openxmlformats.org/spreadsheetml/2006/main" count="1453" uniqueCount="727">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</sst>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
    <numFmt numFmtId="169"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54">
      <selection activeCell="G61" sqref="G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57194</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16130</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2702</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139</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1689</v>
      </c>
      <c r="K16" s="12">
        <v>1850</v>
      </c>
      <c r="L16" s="18">
        <f>SUM(K19:K21)</f>
        <v>10124</v>
      </c>
      <c r="M16" s="12">
        <v>3251</v>
      </c>
      <c r="N16" s="18">
        <f>SUM(M19:M21)</f>
        <v>18643</v>
      </c>
      <c r="O16" s="13">
        <v>1798</v>
      </c>
      <c r="P16" s="18">
        <f>SUM(O19:O21)</f>
        <v>10693</v>
      </c>
      <c r="Q16" s="13">
        <v>785</v>
      </c>
      <c r="R16" s="18">
        <f>SUM(Q19:Q21)</f>
        <v>4837</v>
      </c>
      <c r="S16" s="13">
        <v>340</v>
      </c>
      <c r="T16" s="18">
        <f>SUM(S19:S21)</f>
        <v>2046</v>
      </c>
      <c r="U16" s="13">
        <v>147</v>
      </c>
      <c r="V16" s="18">
        <f>SUM(U19:U21)</f>
        <v>917</v>
      </c>
      <c r="W16" s="13">
        <v>90</v>
      </c>
      <c r="X16" s="18">
        <f>SUM(W19:W21)</f>
        <v>541</v>
      </c>
      <c r="Y16" s="13">
        <v>105</v>
      </c>
      <c r="Z16" s="18">
        <f>SUM(Y19:Y21)</f>
        <v>624</v>
      </c>
      <c r="AA16" s="138"/>
    </row>
    <row r="17" spans="1:27" ht="22.5">
      <c r="A17" s="143"/>
      <c r="B17" s="138"/>
      <c r="C17" s="140"/>
      <c r="D17" s="121"/>
      <c r="E17" s="118"/>
      <c r="F17" s="11" t="s">
        <v>14</v>
      </c>
      <c r="G17" s="49" t="s">
        <v>582</v>
      </c>
      <c r="H17" s="25" t="s">
        <v>64</v>
      </c>
      <c r="I17" s="43">
        <v>370</v>
      </c>
      <c r="J17" s="22" t="s">
        <v>83</v>
      </c>
      <c r="K17" s="12">
        <v>363</v>
      </c>
      <c r="L17" s="22" t="s">
        <v>85</v>
      </c>
      <c r="M17" s="12">
        <v>220</v>
      </c>
      <c r="N17" s="22" t="s">
        <v>95</v>
      </c>
      <c r="O17" s="13">
        <v>63</v>
      </c>
      <c r="P17" s="22" t="s">
        <v>96</v>
      </c>
      <c r="Q17" s="13">
        <v>18</v>
      </c>
      <c r="R17" s="22" t="s">
        <v>97</v>
      </c>
      <c r="S17" s="13">
        <v>4</v>
      </c>
      <c r="T17" s="22" t="s">
        <v>98</v>
      </c>
      <c r="U17" s="13">
        <v>2</v>
      </c>
      <c r="V17" s="22" t="s">
        <v>99</v>
      </c>
      <c r="W17" s="13">
        <v>2</v>
      </c>
      <c r="X17" s="22" t="s">
        <v>100</v>
      </c>
      <c r="Y17" s="13">
        <v>2</v>
      </c>
      <c r="Z17" s="22" t="s">
        <v>94</v>
      </c>
      <c r="AA17" s="138"/>
    </row>
    <row r="18" spans="1:27" ht="22.5">
      <c r="A18" s="143"/>
      <c r="B18" s="138"/>
      <c r="C18" s="140"/>
      <c r="D18" s="121"/>
      <c r="E18" s="118"/>
      <c r="F18" s="11" t="s">
        <v>15</v>
      </c>
      <c r="G18" s="49" t="s">
        <v>582</v>
      </c>
      <c r="H18" s="25" t="s">
        <v>65</v>
      </c>
      <c r="I18" s="43">
        <v>536</v>
      </c>
      <c r="J18" s="18">
        <f>(I15-1)*I16+I15*(I17+I18)</f>
        <v>906</v>
      </c>
      <c r="K18" s="12">
        <v>446</v>
      </c>
      <c r="L18" s="18">
        <f>(K15-1)*K16+K15*(K17+K18)</f>
        <v>3468</v>
      </c>
      <c r="M18" s="12">
        <v>169</v>
      </c>
      <c r="N18" s="18">
        <f>(M15-1)*M16+M15*(M17+M18)</f>
        <v>7669</v>
      </c>
      <c r="O18" s="13">
        <v>72</v>
      </c>
      <c r="P18" s="18">
        <f>(O15-1)*O16+O15*(O17+O18)</f>
        <v>5934</v>
      </c>
      <c r="Q18" s="13">
        <v>21</v>
      </c>
      <c r="R18" s="18">
        <f>(Q15-1)*Q16+Q15*(Q17+Q18)</f>
        <v>3335</v>
      </c>
      <c r="S18" s="13">
        <v>12</v>
      </c>
      <c r="T18" s="18">
        <f>(S15-1)*S16+S15*(S17+S18)</f>
        <v>1796</v>
      </c>
      <c r="U18" s="13">
        <v>1</v>
      </c>
      <c r="V18" s="18">
        <f>(U15-1)*U16+U15*(U17+U18)</f>
        <v>903</v>
      </c>
      <c r="W18" s="13">
        <v>3</v>
      </c>
      <c r="X18" s="18">
        <f>(W15-1)*W16+W15*(W17+W18)</f>
        <v>670</v>
      </c>
      <c r="Y18" s="13">
        <v>1</v>
      </c>
      <c r="Z18" s="18">
        <f>(Y15-1)*Y16+Y15*(Y17+Y18)</f>
        <v>867</v>
      </c>
      <c r="AA18" s="138"/>
    </row>
    <row r="19" spans="1:27" ht="22.5">
      <c r="A19" s="143"/>
      <c r="B19" s="138"/>
      <c r="C19" s="140"/>
      <c r="D19" s="121"/>
      <c r="E19" s="118"/>
      <c r="F19" s="11" t="s">
        <v>16</v>
      </c>
      <c r="G19" s="49" t="s">
        <v>581</v>
      </c>
      <c r="H19" s="41" t="s">
        <v>694</v>
      </c>
      <c r="I19" s="43">
        <v>0</v>
      </c>
      <c r="J19" s="22" t="s">
        <v>74</v>
      </c>
      <c r="K19" s="12">
        <v>7611</v>
      </c>
      <c r="L19" s="22" t="s">
        <v>75</v>
      </c>
      <c r="M19" s="12">
        <v>16632</v>
      </c>
      <c r="N19" s="22" t="s">
        <v>76</v>
      </c>
      <c r="O19" s="13">
        <v>9814</v>
      </c>
      <c r="P19" s="22" t="s">
        <v>77</v>
      </c>
      <c r="Q19" s="13">
        <v>4608</v>
      </c>
      <c r="R19" s="22" t="s">
        <v>78</v>
      </c>
      <c r="S19" s="13">
        <v>1973</v>
      </c>
      <c r="T19" s="22" t="s">
        <v>79</v>
      </c>
      <c r="U19" s="13">
        <v>864</v>
      </c>
      <c r="V19" s="22" t="s">
        <v>80</v>
      </c>
      <c r="W19" s="13">
        <v>495</v>
      </c>
      <c r="X19" s="22" t="s">
        <v>81</v>
      </c>
      <c r="Y19" s="13">
        <v>583</v>
      </c>
      <c r="Z19" s="22" t="s">
        <v>82</v>
      </c>
      <c r="AA19" s="138"/>
    </row>
    <row r="20" spans="1:27" ht="22.5">
      <c r="A20" s="143"/>
      <c r="B20" s="138"/>
      <c r="C20" s="140"/>
      <c r="D20" s="121"/>
      <c r="E20" s="118"/>
      <c r="F20" s="11" t="s">
        <v>19</v>
      </c>
      <c r="G20" s="49" t="s">
        <v>581</v>
      </c>
      <c r="H20" s="25" t="s">
        <v>66</v>
      </c>
      <c r="I20" s="43">
        <v>1689</v>
      </c>
      <c r="J20" s="28">
        <f>IF(J18=0,"",J16/J18)</f>
        <v>1.8642384105960266</v>
      </c>
      <c r="K20" s="12">
        <v>2137</v>
      </c>
      <c r="L20" s="28">
        <f>IF(L18=0,"",L16/L18)</f>
        <v>2.919261822376009</v>
      </c>
      <c r="M20" s="12">
        <v>1370</v>
      </c>
      <c r="N20" s="28">
        <f>IF(N18=0,"",N16/N18)</f>
        <v>2.4309557960620682</v>
      </c>
      <c r="O20" s="13">
        <v>428</v>
      </c>
      <c r="P20" s="28">
        <f>IF(P18=0,"",P16/P18)</f>
        <v>1.8019885406134142</v>
      </c>
      <c r="Q20" s="13">
        <v>98</v>
      </c>
      <c r="R20" s="28">
        <f>IF(R18=0,"",R16/R18)</f>
        <v>1.450374812593703</v>
      </c>
      <c r="S20" s="13">
        <v>25</v>
      </c>
      <c r="T20" s="28">
        <f>IF(T18=0,"",T16/T18)</f>
        <v>1.1391982182628062</v>
      </c>
      <c r="U20" s="13">
        <v>13</v>
      </c>
      <c r="V20" s="28">
        <f>IF(V18=0,"",V16/V18)</f>
        <v>1.0155038759689923</v>
      </c>
      <c r="W20" s="13">
        <v>11</v>
      </c>
      <c r="X20" s="28">
        <f>IF(X18=0,"",X16/X18)</f>
        <v>0.8074626865671641</v>
      </c>
      <c r="Y20" s="13">
        <v>14</v>
      </c>
      <c r="Z20" s="28">
        <f>IF(Z18=0,"",Z16/Z18)</f>
        <v>0.7197231833910035</v>
      </c>
      <c r="AA20" s="138"/>
    </row>
    <row r="21" spans="1:27" ht="22.5">
      <c r="A21" s="143"/>
      <c r="B21" s="138"/>
      <c r="C21" s="140"/>
      <c r="D21" s="121"/>
      <c r="E21" s="118"/>
      <c r="F21" s="11" t="s">
        <v>17</v>
      </c>
      <c r="G21" s="49" t="s">
        <v>581</v>
      </c>
      <c r="H21" s="41" t="s">
        <v>695</v>
      </c>
      <c r="I21" s="43">
        <v>0</v>
      </c>
      <c r="J21" s="29">
        <f>IF(J20&gt;3,100*J16/($I$22-($I$23+$I$24)),0)</f>
        <v>0</v>
      </c>
      <c r="K21" s="14">
        <v>376</v>
      </c>
      <c r="L21" s="29">
        <f>IF(L20&gt;3,100*L16/($I$22-($I$23+$I$24)),0)</f>
        <v>0</v>
      </c>
      <c r="M21" s="14">
        <v>641</v>
      </c>
      <c r="N21" s="29">
        <f>IF(N20&gt;3,100*N16/($I$22-($I$23+$I$24)),0)</f>
        <v>0</v>
      </c>
      <c r="O21" s="20">
        <v>451</v>
      </c>
      <c r="P21" s="29">
        <f>IF(P20&gt;3,100*P16/($I$22-($I$23+$I$24)),0)</f>
        <v>0</v>
      </c>
      <c r="Q21" s="20">
        <v>131</v>
      </c>
      <c r="R21" s="29">
        <f>IF(R20&gt;3,100*R16/($I$22-($I$23+$I$24)),0)</f>
        <v>0</v>
      </c>
      <c r="S21" s="20">
        <v>48</v>
      </c>
      <c r="T21" s="29">
        <f>IF(T20&gt;3,100*T16/($I$22-($I$23+$I$24)),0)</f>
        <v>0</v>
      </c>
      <c r="U21" s="20">
        <v>40</v>
      </c>
      <c r="V21" s="29">
        <f>IF(V20&gt;3,100*V16/($I$22-($I$23+$I$24)),0)</f>
        <v>0</v>
      </c>
      <c r="W21" s="20">
        <v>35</v>
      </c>
      <c r="X21" s="29">
        <f>IF(X20&gt;3,100*X16/($I$22-($I$23+$I$24)),0)</f>
        <v>0</v>
      </c>
      <c r="Y21" s="20">
        <v>27</v>
      </c>
      <c r="Z21" s="29">
        <f>IF(Z20&gt;3,100*Z16/($I$22-($I$23+$I$24)),0)</f>
        <v>0</v>
      </c>
      <c r="AA21" s="138"/>
    </row>
    <row r="22" spans="1:27" ht="11.25">
      <c r="A22" s="143"/>
      <c r="B22" s="138"/>
      <c r="C22" s="140"/>
      <c r="D22" s="121"/>
      <c r="E22" s="118"/>
      <c r="F22" s="11" t="s">
        <v>3</v>
      </c>
      <c r="G22" s="50" t="s">
        <v>581</v>
      </c>
      <c r="H22" s="26" t="s">
        <v>10</v>
      </c>
      <c r="I22" s="65">
        <f>IF(I11="","",+I11)</f>
        <v>57194</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2444</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5</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104</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57194</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618</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6456</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1103</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3591</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1299</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57194</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505</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57194</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19761</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126</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31</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7241</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9</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57194</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0.03</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27.4</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22.3</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81.39268400176289</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18.60731599823711</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17626</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15623</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12896</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13759</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11</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9</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22028</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26878</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11163</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13803</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10865</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13075</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3498722</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1950.5847488054976</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13665</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235</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1.7197219173069889</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54918.342</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51269</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59140</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61974</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1704</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4252</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4019</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2725</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3184</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1786</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2175</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485</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725</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200</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57194</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32216</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10207</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9439</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60.98212068537373</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61974</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1950.5847488054976</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1.7197219173069886</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1.7197219173069889</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4.281176633061732</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1.5735916354862398</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0.024417805200528865</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0.005582194799471133</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22.30159541648303</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5.098404583516968</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18.150568532393123</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4.149431467606875</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73.21033210332104</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88.11963622390162</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51.40853584814412</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48.59146415185588</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46.11609409375529</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53.88390590624471</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45.08962383236556</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54.91037616763444</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40.082644628099175</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59.917355371900825</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295.38377384064285</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31.68301465110504</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29.299106034268686</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60.98212068537373</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4.060132933702754</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4.337040203701581</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3.7725272058607207</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200</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33.006747874857595</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0</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99.81617647058823</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21.960168639418583</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34.627111516086075</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2012-01-17T01:37:39Z</dcterms:modified>
  <cp:category/>
  <cp:version/>
  <cp:contentType/>
  <cp:contentStatus/>
</cp:coreProperties>
</file>