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91" yWindow="1845" windowWidth="14160" windowHeight="411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<sst xmlns="http://schemas.openxmlformats.org/spreadsheetml/2006/main" count="1453" uniqueCount="727">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</sst>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D98">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22561</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9425</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811</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38</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1473</v>
      </c>
      <c r="K16" s="12">
        <v>1022</v>
      </c>
      <c r="L16" s="18">
        <f>SUM(K19:K21)</f>
        <v>5115</v>
      </c>
      <c r="M16" s="12">
        <v>1089</v>
      </c>
      <c r="N16" s="18">
        <f>SUM(M19:M21)</f>
        <v>5901</v>
      </c>
      <c r="O16" s="13">
        <v>691</v>
      </c>
      <c r="P16" s="18">
        <f>SUM(O19:O21)</f>
        <v>3969</v>
      </c>
      <c r="Q16" s="13">
        <v>400</v>
      </c>
      <c r="R16" s="18">
        <f>SUM(Q19:Q21)</f>
        <v>2283</v>
      </c>
      <c r="S16" s="13">
        <v>182</v>
      </c>
      <c r="T16" s="18">
        <f>SUM(S19:S21)</f>
        <v>1177</v>
      </c>
      <c r="U16" s="13">
        <v>100</v>
      </c>
      <c r="V16" s="18">
        <f>SUM(U19:U21)</f>
        <v>708</v>
      </c>
      <c r="W16" s="13">
        <v>44</v>
      </c>
      <c r="X16" s="18">
        <f>SUM(W19:W21)</f>
        <v>289</v>
      </c>
      <c r="Y16" s="13">
        <v>36</v>
      </c>
      <c r="Z16" s="18">
        <f>SUM(Y19:Y21)</f>
        <v>303</v>
      </c>
      <c r="AA16" s="138"/>
    </row>
    <row r="17" spans="1:27" ht="22.5">
      <c r="A17" s="143"/>
      <c r="B17" s="138"/>
      <c r="C17" s="140"/>
      <c r="D17" s="121"/>
      <c r="E17" s="118"/>
      <c r="F17" s="11" t="s">
        <v>14</v>
      </c>
      <c r="G17" s="49" t="s">
        <v>582</v>
      </c>
      <c r="H17" s="25" t="s">
        <v>64</v>
      </c>
      <c r="I17" s="43">
        <v>371</v>
      </c>
      <c r="J17" s="22" t="s">
        <v>83</v>
      </c>
      <c r="K17" s="12">
        <v>126</v>
      </c>
      <c r="L17" s="22" t="s">
        <v>85</v>
      </c>
      <c r="M17" s="12">
        <v>57</v>
      </c>
      <c r="N17" s="22" t="s">
        <v>95</v>
      </c>
      <c r="O17" s="13">
        <v>20</v>
      </c>
      <c r="P17" s="22" t="s">
        <v>96</v>
      </c>
      <c r="Q17" s="13">
        <v>2</v>
      </c>
      <c r="R17" s="22" t="s">
        <v>97</v>
      </c>
      <c r="S17" s="13">
        <v>5</v>
      </c>
      <c r="T17" s="22" t="s">
        <v>98</v>
      </c>
      <c r="U17" s="13">
        <v>1</v>
      </c>
      <c r="V17" s="22" t="s">
        <v>99</v>
      </c>
      <c r="W17" s="13">
        <v>2</v>
      </c>
      <c r="X17" s="22" t="s">
        <v>100</v>
      </c>
      <c r="Y17" s="13">
        <v>0</v>
      </c>
      <c r="Z17" s="22" t="s">
        <v>94</v>
      </c>
      <c r="AA17" s="138"/>
    </row>
    <row r="18" spans="1:27" ht="22.5">
      <c r="A18" s="143"/>
      <c r="B18" s="138"/>
      <c r="C18" s="140"/>
      <c r="D18" s="121"/>
      <c r="E18" s="118"/>
      <c r="F18" s="11" t="s">
        <v>15</v>
      </c>
      <c r="G18" s="49" t="s">
        <v>582</v>
      </c>
      <c r="H18" s="25" t="s">
        <v>65</v>
      </c>
      <c r="I18" s="43">
        <v>181</v>
      </c>
      <c r="J18" s="18">
        <f>(I15-1)*I16+I15*(I17+I18)</f>
        <v>552</v>
      </c>
      <c r="K18" s="12">
        <v>79</v>
      </c>
      <c r="L18" s="18">
        <f>(K15-1)*K16+K15*(K17+K18)</f>
        <v>1432</v>
      </c>
      <c r="M18" s="12">
        <v>18</v>
      </c>
      <c r="N18" s="18">
        <f>(M15-1)*M16+M15*(M17+M18)</f>
        <v>2403</v>
      </c>
      <c r="O18" s="13">
        <v>14</v>
      </c>
      <c r="P18" s="18">
        <f>(O15-1)*O16+O15*(O17+O18)</f>
        <v>2209</v>
      </c>
      <c r="Q18" s="13">
        <v>1</v>
      </c>
      <c r="R18" s="18">
        <f>(Q15-1)*Q16+Q15*(Q17+Q18)</f>
        <v>1615</v>
      </c>
      <c r="S18" s="13">
        <v>1</v>
      </c>
      <c r="T18" s="18">
        <f>(S15-1)*S16+S15*(S17+S18)</f>
        <v>946</v>
      </c>
      <c r="U18" s="13">
        <v>1</v>
      </c>
      <c r="V18" s="18">
        <f>(U15-1)*U16+U15*(U17+U18)</f>
        <v>614</v>
      </c>
      <c r="W18" s="13">
        <v>0</v>
      </c>
      <c r="X18" s="18">
        <f>(W15-1)*W16+W15*(W17+W18)</f>
        <v>324</v>
      </c>
      <c r="Y18" s="13">
        <v>0</v>
      </c>
      <c r="Z18" s="18">
        <f>(Y15-1)*Y16+Y15*(Y17+Y18)</f>
        <v>288</v>
      </c>
      <c r="AA18" s="138"/>
    </row>
    <row r="19" spans="1:27" ht="22.5">
      <c r="A19" s="143"/>
      <c r="B19" s="138"/>
      <c r="C19" s="140"/>
      <c r="D19" s="121"/>
      <c r="E19" s="118"/>
      <c r="F19" s="11" t="s">
        <v>16</v>
      </c>
      <c r="G19" s="49" t="s">
        <v>581</v>
      </c>
      <c r="H19" s="41" t="s">
        <v>694</v>
      </c>
      <c r="I19" s="43">
        <v>0</v>
      </c>
      <c r="J19" s="22" t="s">
        <v>74</v>
      </c>
      <c r="K19" s="12">
        <v>4364</v>
      </c>
      <c r="L19" s="22" t="s">
        <v>75</v>
      </c>
      <c r="M19" s="12">
        <v>5443</v>
      </c>
      <c r="N19" s="22" t="s">
        <v>76</v>
      </c>
      <c r="O19" s="13">
        <v>3801</v>
      </c>
      <c r="P19" s="22" t="s">
        <v>77</v>
      </c>
      <c r="Q19" s="13">
        <v>2215</v>
      </c>
      <c r="R19" s="22" t="s">
        <v>78</v>
      </c>
      <c r="S19" s="13">
        <v>1145</v>
      </c>
      <c r="T19" s="22" t="s">
        <v>79</v>
      </c>
      <c r="U19" s="13">
        <v>700</v>
      </c>
      <c r="V19" s="22" t="s">
        <v>80</v>
      </c>
      <c r="W19" s="13">
        <v>280</v>
      </c>
      <c r="X19" s="22" t="s">
        <v>81</v>
      </c>
      <c r="Y19" s="13">
        <v>277</v>
      </c>
      <c r="Z19" s="22" t="s">
        <v>82</v>
      </c>
      <c r="AA19" s="138"/>
    </row>
    <row r="20" spans="1:27" ht="22.5">
      <c r="A20" s="143"/>
      <c r="B20" s="138"/>
      <c r="C20" s="140"/>
      <c r="D20" s="121"/>
      <c r="E20" s="118"/>
      <c r="F20" s="11" t="s">
        <v>19</v>
      </c>
      <c r="G20" s="49" t="s">
        <v>581</v>
      </c>
      <c r="H20" s="25" t="s">
        <v>66</v>
      </c>
      <c r="I20" s="43">
        <v>1473</v>
      </c>
      <c r="J20" s="28">
        <f>IF(J18=0,"",J16/J18)</f>
        <v>2.6684782608695654</v>
      </c>
      <c r="K20" s="12">
        <v>687</v>
      </c>
      <c r="L20" s="28">
        <f>IF(L18=0,"",L16/L18)</f>
        <v>3.571927374301676</v>
      </c>
      <c r="M20" s="12">
        <v>375</v>
      </c>
      <c r="N20" s="28">
        <f>IF(N18=0,"",N16/N18)</f>
        <v>2.4556803995006242</v>
      </c>
      <c r="O20" s="13">
        <v>109</v>
      </c>
      <c r="P20" s="28">
        <f>IF(P18=0,"",P16/P18)</f>
        <v>1.7967406066093254</v>
      </c>
      <c r="Q20" s="13">
        <v>14</v>
      </c>
      <c r="R20" s="28">
        <f>IF(R18=0,"",R16/R18)</f>
        <v>1.4136222910216718</v>
      </c>
      <c r="S20" s="13">
        <v>25</v>
      </c>
      <c r="T20" s="28">
        <f>IF(T18=0,"",T16/T18)</f>
        <v>1.244186046511628</v>
      </c>
      <c r="U20" s="13">
        <v>8</v>
      </c>
      <c r="V20" s="28">
        <f>IF(V18=0,"",V16/V18)</f>
        <v>1.1530944625407167</v>
      </c>
      <c r="W20" s="13">
        <v>9</v>
      </c>
      <c r="X20" s="28">
        <f>IF(X18=0,"",X16/X18)</f>
        <v>0.8919753086419753</v>
      </c>
      <c r="Y20" s="13">
        <v>0</v>
      </c>
      <c r="Z20" s="28">
        <f>IF(Z18=0,"",Z16/Z18)</f>
        <v>1.0520833333333333</v>
      </c>
      <c r="AA20" s="138"/>
    </row>
    <row r="21" spans="1:27" ht="22.5">
      <c r="A21" s="143"/>
      <c r="B21" s="138"/>
      <c r="C21" s="140"/>
      <c r="D21" s="121"/>
      <c r="E21" s="118"/>
      <c r="F21" s="11" t="s">
        <v>17</v>
      </c>
      <c r="G21" s="49" t="s">
        <v>581</v>
      </c>
      <c r="H21" s="41" t="s">
        <v>695</v>
      </c>
      <c r="I21" s="43">
        <v>0</v>
      </c>
      <c r="J21" s="29">
        <f>IF(J20&gt;3,100*J16/($I$22-($I$23+$I$24)),0)</f>
        <v>0</v>
      </c>
      <c r="K21" s="14">
        <v>64</v>
      </c>
      <c r="L21" s="29">
        <f>IF(L20&gt;3,100*L16/($I$22-($I$23+$I$24)),0)</f>
        <v>23.402113739305484</v>
      </c>
      <c r="M21" s="14">
        <v>83</v>
      </c>
      <c r="N21" s="29">
        <f>IF(N20&gt;3,100*N16/($I$22-($I$23+$I$24)),0)</f>
        <v>0</v>
      </c>
      <c r="O21" s="20">
        <v>59</v>
      </c>
      <c r="P21" s="29">
        <f>IF(P20&gt;3,100*P16/($I$22-($I$23+$I$24)),0)</f>
        <v>0</v>
      </c>
      <c r="Q21" s="20">
        <v>54</v>
      </c>
      <c r="R21" s="29">
        <f>IF(R20&gt;3,100*R16/($I$22-($I$23+$I$24)),0)</f>
        <v>0</v>
      </c>
      <c r="S21" s="20">
        <v>7</v>
      </c>
      <c r="T21" s="29">
        <f>IF(T20&gt;3,100*T16/($I$22-($I$23+$I$24)),0)</f>
        <v>0</v>
      </c>
      <c r="U21" s="20">
        <v>0</v>
      </c>
      <c r="V21" s="29">
        <f>IF(V20&gt;3,100*V16/($I$22-($I$23+$I$24)),0)</f>
        <v>0</v>
      </c>
      <c r="W21" s="20">
        <v>0</v>
      </c>
      <c r="X21" s="29">
        <f>IF(X20&gt;3,100*X16/($I$22-($I$23+$I$24)),0)</f>
        <v>0</v>
      </c>
      <c r="Y21" s="20">
        <v>26</v>
      </c>
      <c r="Z21" s="29">
        <f>IF(Z20&gt;3,100*Z16/($I$22-($I$23+$I$24)),0)</f>
        <v>0</v>
      </c>
      <c r="AA21" s="138"/>
    </row>
    <row r="22" spans="1:27" ht="11.25">
      <c r="A22" s="143"/>
      <c r="B22" s="138"/>
      <c r="C22" s="140"/>
      <c r="D22" s="121"/>
      <c r="E22" s="118"/>
      <c r="F22" s="11" t="s">
        <v>3</v>
      </c>
      <c r="G22" s="50" t="s">
        <v>581</v>
      </c>
      <c r="H22" s="26" t="s">
        <v>10</v>
      </c>
      <c r="I22" s="65">
        <f>IF(I11="","",+I11)</f>
        <v>22561</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704</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999</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22561</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140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4955</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453</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5724</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662</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22561</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34</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22561</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12977</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17</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22561</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0.17</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13.81</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80.16652433817251</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19.8334756618275</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7569</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6721</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6944</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6472</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3</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2</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16216</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17906</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8359</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9315</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7857</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8591</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825928</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96" t="s">
        <v>588</v>
      </c>
      <c r="H65" s="95"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1121.2594386283276</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7796</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76</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0.9748589020010261</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26061.109</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18052</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21424</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23592</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811</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1910</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1558</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1882</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1943</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1688</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1599</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508</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485</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163</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22561</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13548</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4733</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4295</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66.63714201358134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23592</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1121.2594386283276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0.9748589020010262</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0.9748589020010261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0.13628309137489328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0.03371690862510675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11.070997011101625</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2.7390029888983776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91.77901136664023</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96.32385771692216</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55.074971164936564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44.925028835063436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49.20261437908497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50.79738562091503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51.35381807118954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48.64618192881046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51.15810674723061</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48.84189325276939</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368.21958008364413</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34.93504576321228</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31.70209625036906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66.63714201358134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2.002535885782475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2.1893664884742092</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1.802253852936797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163</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45.44687652621764</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23.402113739305484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95.54435573792426</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52.354951835575086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57.56298793470547</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2012-01-17T01:10:56Z</dcterms:modified>
  <cp:category/>
  <cp:version/>
  <cp:contentType/>
  <cp:contentStatus/>
</cp:coreProperties>
</file>