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11" windowWidth="10845" windowHeight="453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<sst xmlns="http://schemas.openxmlformats.org/spreadsheetml/2006/main" count="1453" uniqueCount="728">
  <si>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</si>
  <si>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</si>
  <si>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</si>
  <si>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</si>
  <si>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</si>
  <si>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</si>
  <si>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</si>
  <si>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</si>
  <si>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</si>
  <si>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</si>
  <si>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</si>
  <si>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</si>
  <si>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</si>
  <si>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</si>
  <si>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</si>
  <si>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</si>
  <si>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</si>
  <si>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</si>
  <si>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</si>
  <si>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</si>
  <si>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</si>
  <si>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</si>
  <si>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</si>
  <si>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</si>
  <si>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</si>
  <si>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</si>
  <si>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</si>
  <si>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</si>
  <si>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</si>
  <si>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</si>
  <si>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</si>
  <si>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</si>
  <si>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</si>
  <si>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</si>
  <si>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</si>
  <si>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</si>
  <si>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</si>
  <si>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</si>
  <si>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</si>
  <si>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</si>
  <si>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</si>
  <si>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</si>
  <si>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</si>
  <si>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</si>
  <si>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</si>
  <si>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</si>
  <si>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</si>
  <si>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</si>
  <si>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</si>
  <si>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</si>
  <si>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</si>
  <si>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</si>
  <si>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</si>
  <si>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</si>
  <si>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</si>
  <si>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</si>
  <si>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</si>
  <si>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</si>
  <si>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</si>
  <si>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</si>
  <si>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</si>
  <si>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</si>
  <si>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</si>
  <si>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</si>
  <si>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</si>
  <si>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</si>
  <si>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</si>
  <si>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</si>
  <si>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</si>
  <si>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</si>
  <si>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</si>
  <si>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</si>
  <si>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</si>
  <si>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</si>
  <si>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</si>
  <si>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</si>
  <si>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</si>
  <si>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</si>
  <si>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</si>
  <si>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</si>
  <si>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</si>
  <si>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</si>
  <si>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</si>
  <si>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</si>
  <si>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</si>
  <si>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</si>
  <si>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</si>
  <si>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</si>
  <si>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</si>
  <si>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</si>
  <si>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</si>
  <si>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</si>
  <si>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</si>
  <si>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</si>
  <si>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</si>
  <si>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</si>
  <si>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</si>
  <si>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</si>
  <si>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</si>
  <si>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</si>
  <si>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</si>
  <si>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</si>
  <si>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</si>
  <si>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</si>
  <si>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</si>
  <si>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</si>
  <si>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</si>
  <si>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</si>
  <si>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</si>
  <si>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</si>
  <si>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</si>
  <si>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</si>
  <si>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</si>
  <si>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</si>
  <si>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</si>
  <si>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</si>
  <si>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</si>
  <si>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</si>
  <si>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</si>
  <si>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</si>
  <si>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</si>
  <si>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</si>
  <si>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</si>
  <si>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</si>
  <si>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</si>
  <si>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</si>
  <si>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</si>
  <si>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</si>
  <si>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</si>
  <si>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</si>
  <si>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</si>
  <si>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</si>
  <si>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</si>
  <si>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</si>
  <si>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</si>
  <si>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</si>
  <si>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</si>
  <si>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</si>
  <si>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</si>
  <si>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</si>
  <si>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</si>
  <si>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</si>
  <si>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</si>
  <si>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</si>
  <si>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</si>
  <si>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</si>
  <si>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</si>
  <si>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</si>
  <si>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</si>
  <si>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</si>
  <si>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</si>
  <si>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</si>
  <si>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</si>
  <si>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</si>
  <si>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</si>
  <si>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</si>
  <si>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</si>
  <si>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</si>
  <si>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</si>
  <si>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</si>
  <si>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</si>
  <si>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</si>
  <si>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</si>
  <si>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</si>
  <si>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</si>
  <si>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</si>
  <si>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</si>
  <si>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</si>
  <si>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</si>
  <si>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</si>
  <si>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</si>
  <si>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</si>
  <si>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</si>
  <si>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</si>
  <si>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</si>
  <si>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</si>
  <si>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</si>
  <si>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</si>
  <si>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</si>
  <si>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</si>
  <si>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</si>
  <si>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</si>
  <si>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</si>
  <si>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</si>
  <si>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</si>
  <si>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</si>
  <si>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</si>
  <si>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</si>
  <si>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</si>
  <si>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</si>
  <si>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</si>
  <si>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</si>
  <si>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</si>
  <si>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</si>
  <si>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</si>
  <si>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</si>
  <si>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</si>
  <si>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</si>
  <si>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</si>
  <si>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</si>
  <si>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</si>
  <si>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</si>
  <si>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</si>
  <si>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</si>
  <si>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</si>
  <si>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</si>
  <si>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</si>
  <si>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</si>
  <si>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</si>
  <si>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</si>
  <si>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</si>
  <si>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</si>
  <si>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</si>
  <si>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</si>
  <si>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</si>
  <si>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</si>
  <si>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</si>
  <si>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</si>
  <si>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</si>
  <si>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</si>
  <si>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</si>
  <si>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</si>
  <si>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</si>
  <si>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</si>
  <si>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</si>
  <si>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</si>
  <si>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</si>
  <si>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</si>
  <si>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</si>
  <si>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</si>
  <si>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</si>
  <si>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</si>
  <si>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</si>
  <si>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</si>
  <si>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</si>
  <si>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</si>
  <si>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</si>
  <si>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</si>
  <si>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</si>
  <si>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</si>
  <si>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</si>
  <si>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</si>
  <si>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</si>
  <si>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</si>
  <si>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</si>
  <si>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</si>
  <si>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</si>
  <si>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</si>
  <si>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</si>
  <si>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</si>
  <si>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</si>
  <si>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</si>
  <si>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</si>
  <si>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</si>
  <si>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</si>
  <si>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</si>
  <si>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</si>
  <si>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</si>
  <si>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</si>
  <si>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</si>
  <si>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</si>
  <si>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</si>
  <si>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</si>
  <si>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</si>
  <si>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</si>
  <si>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</si>
  <si>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</si>
  <si>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</si>
  <si>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</si>
  <si>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</si>
  <si>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</si>
  <si>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</si>
  <si>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</si>
  <si>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</si>
  <si>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</si>
  <si>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</si>
  <si>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</si>
  <si>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</si>
  <si>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</si>
  <si>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</si>
  <si>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</si>
  <si>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</si>
  <si>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</si>
  <si>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</si>
  <si>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</si>
  <si>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</si>
  <si>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</si>
  <si>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</si>
  <si>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</si>
  <si>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</si>
  <si>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</si>
  <si>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</si>
  <si>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</si>
  <si>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</si>
  <si>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</si>
  <si>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</si>
  <si>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</si>
  <si>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</si>
  <si>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</si>
  <si>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</si>
  <si>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</si>
  <si>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</si>
  <si>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</si>
  <si>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</si>
  <si>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</si>
  <si>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</si>
  <si>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</si>
  <si>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</si>
  <si>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</si>
  <si>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</si>
  <si>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</si>
  <si>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</si>
  <si>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</si>
  <si>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</si>
  <si>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</si>
  <si>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</si>
  <si>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</si>
  <si>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</si>
  <si>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</si>
  <si>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</si>
  <si>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</si>
  <si>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</si>
  <si>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</si>
  <si>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</si>
  <si>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</si>
  <si>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</si>
  <si>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</si>
  <si>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</si>
  <si>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</si>
  <si>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</si>
  <si>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</si>
  <si>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</si>
  <si>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</si>
  <si>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</si>
  <si>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</si>
  <si>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</si>
  <si>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</si>
  <si>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</si>
  <si>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</si>
  <si>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</si>
  <si>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</si>
  <si>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</si>
  <si>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</si>
  <si>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</si>
  <si>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</si>
  <si>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</si>
  <si>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</si>
  <si>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</si>
  <si>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</si>
  <si>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</si>
  <si>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</si>
  <si>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</si>
  <si>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</si>
  <si>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</si>
  <si>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</si>
  <si>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</si>
  <si>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</si>
  <si>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</si>
  <si>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</si>
  <si>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</si>
  <si>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</si>
  <si>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</si>
  <si>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</si>
  <si>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</si>
  <si>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</si>
  <si>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</si>
  <si>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</si>
  <si>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</si>
  <si>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</si>
  <si>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</si>
  <si>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</si>
  <si>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</si>
  <si>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</si>
  <si>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</si>
  <si>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</si>
  <si>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</si>
  <si>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</si>
  <si>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</si>
  <si>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</si>
  <si>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</si>
  <si>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</si>
  <si>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</si>
  <si>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</si>
  <si>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</si>
  <si>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</si>
  <si>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</si>
  <si>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</si>
  <si>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</si>
  <si>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</si>
  <si>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</si>
  <si>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</si>
  <si>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</si>
  <si>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</si>
  <si>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</si>
  <si>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</si>
  <si>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</si>
  <si>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</si>
  <si>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</si>
  <si>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</si>
  <si>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</si>
  <si>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</si>
  <si>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</si>
  <si>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</si>
  <si>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</si>
  <si>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</si>
  <si>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</si>
  <si>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</si>
  <si>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</si>
  <si>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</si>
  <si>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</si>
  <si>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</si>
  <si>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</si>
  <si>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</si>
  <si>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</si>
  <si>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</si>
  <si>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</si>
  <si>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</si>
  <si>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</si>
  <si>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</si>
  <si>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</si>
  <si>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</si>
  <si>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</si>
  <si>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</si>
  <si>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</si>
  <si>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</si>
  <si>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</si>
  <si>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</si>
  <si>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</si>
  <si>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</si>
  <si>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</si>
  <si>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</si>
  <si>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</si>
  <si>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</si>
  <si>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</si>
  <si>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</si>
  <si>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</si>
  <si>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</si>
  <si>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</si>
  <si>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</si>
  <si>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</si>
  <si>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</si>
  <si>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</si>
  <si>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</si>
  <si>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</si>
  <si>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</si>
  <si>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</si>
  <si>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</si>
  <si>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</si>
  <si>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</si>
  <si>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</si>
  <si>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</si>
  <si>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</si>
  <si>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</si>
  <si>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</si>
  <si>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</si>
  <si>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</si>
  <si>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</si>
  <si>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</si>
  <si>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</si>
  <si>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</si>
  <si>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</si>
  <si>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</si>
  <si>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</si>
  <si>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</si>
  <si>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</si>
  <si>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</si>
  <si>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</si>
  <si>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</si>
  <si>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</si>
  <si>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</si>
  <si>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</si>
  <si>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</si>
  <si>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</si>
  <si>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</si>
  <si>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</si>
  <si>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</si>
  <si>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</si>
  <si>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</si>
  <si>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</si>
  <si>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</si>
  <si>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</si>
  <si>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</si>
  <si>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</si>
  <si>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</si>
  <si>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</si>
  <si>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</si>
  <si>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</si>
  <si>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</si>
  <si>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</si>
  <si>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</si>
  <si>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</si>
  <si>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</si>
  <si>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</si>
  <si>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</si>
  <si>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</si>
  <si>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</si>
  <si>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</si>
  <si>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</si>
  <si>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</si>
  <si>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</si>
  <si>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</si>
  <si>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</si>
  <si>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</si>
  <si>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</si>
  <si>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</si>
  <si>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</si>
  <si>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</si>
  <si>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</si>
  <si>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</si>
  <si>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</si>
  <si>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</si>
  <si>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</si>
  <si>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</si>
  <si>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</si>
  <si>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</si>
  <si>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</si>
  <si>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</si>
  <si>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</si>
  <si>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</si>
  <si>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</si>
  <si>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</si>
  <si>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</si>
  <si>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</si>
  <si>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</si>
  <si>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</si>
  <si>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</si>
  <si>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</si>
  <si>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</si>
  <si>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</si>
  <si>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</si>
  <si>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</si>
  <si>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</si>
  <si>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</si>
  <si>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</si>
  <si>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</si>
  <si>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</si>
  <si>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</si>
  <si>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</si>
  <si>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</si>
  <si>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</si>
  <si>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</si>
  <si>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</si>
  <si>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</si>
  <si>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</si>
  <si>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</si>
  <si>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</si>
  <si>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</si>
  <si>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</si>
  <si>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</si>
  <si>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</si>
  <si>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</si>
  <si>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</si>
  <si>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</si>
  <si>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</si>
  <si>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</si>
  <si>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</si>
  <si>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</si>
  <si>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</si>
  <si>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</si>
  <si>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</si>
  <si>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</si>
  <si>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</si>
  <si>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</si>
  <si>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</si>
  <si>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</si>
  <si>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</si>
  <si>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</si>
  <si>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</si>
  <si>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</si>
  <si>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</si>
  <si>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</si>
  <si>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</si>
  <si>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</si>
  <si>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</si>
  <si>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</si>
  <si>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</si>
  <si>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</si>
  <si>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</si>
  <si>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</si>
  <si>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</si>
  <si>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</si>
  <si>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</si>
  <si>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</si>
  <si>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</si>
  <si>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</si>
  <si>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</si>
  <si>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</si>
  <si>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</si>
  <si>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</si>
  <si>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</si>
  <si>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</si>
  <si>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</si>
  <si>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</si>
  <si>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</si>
  <si>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</si>
  <si>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</si>
  <si>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</si>
  <si>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</si>
  <si>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</si>
  <si>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</si>
  <si>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</si>
  <si>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</si>
  <si>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</si>
  <si>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</si>
  <si>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</si>
  <si>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</si>
  <si>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</si>
  <si>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</si>
  <si>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</si>
  <si>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</si>
  <si>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</si>
  <si>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</si>
  <si>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</si>
  <si>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</si>
  <si>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</si>
  <si>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</si>
  <si>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</si>
  <si>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</si>
  <si>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</si>
  <si>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</si>
  <si>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</si>
  <si>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</si>
  <si>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</si>
  <si>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</si>
  <si>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</si>
  <si>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</si>
  <si>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</si>
  <si>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</si>
  <si>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</si>
  <si>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</si>
  <si>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</si>
  <si>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</si>
  <si>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</si>
  <si>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</si>
  <si>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</si>
  <si>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</si>
  <si>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</si>
  <si>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</si>
  <si>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</si>
  <si>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</si>
  <si>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</si>
  <si>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</si>
  <si>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</si>
  <si>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</si>
  <si>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</si>
  <si>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</si>
  <si>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</si>
  <si>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</si>
  <si>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</si>
  <si>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</si>
  <si>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</si>
  <si>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</si>
  <si>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</si>
  <si>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</si>
  <si>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</si>
  <si>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</si>
  <si>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</si>
  <si>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</si>
  <si>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</si>
  <si>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</si>
  <si>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</si>
  <si>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</si>
  <si>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</si>
  <si>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</si>
  <si>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</si>
  <si>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</si>
  <si>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</si>
  <si>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</si>
  <si>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</si>
  <si>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</si>
  <si>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</si>
  <si>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</si>
  <si>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</si>
  <si>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</si>
  <si>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</si>
  <si>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</si>
  <si>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</si>
  <si>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</si>
  <si>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</si>
  <si>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</si>
  <si>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</si>
  <si>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</si>
  <si>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</si>
  <si>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</si>
  <si>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</si>
  <si>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</si>
  <si>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</si>
  <si>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</si>
  <si>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</si>
  <si>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</si>
  <si>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</si>
  <si>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</si>
  <si>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</si>
  <si>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</si>
  <si>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</si>
  <si>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</si>
  <si>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</si>
  <si>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</si>
  <si>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</si>
  <si>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</si>
  <si>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</si>
  <si>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</si>
  <si>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</si>
  <si>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</si>
  <si>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</si>
  <si>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</si>
  <si>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</si>
  <si>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</si>
  <si>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</si>
  <si>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</si>
  <si>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</si>
  <si>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</si>
  <si>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</si>
  <si>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Hogares pobres</t>
    </r>
    <r>
      <rPr>
        <sz val="8"/>
        <color indexed="10"/>
        <rFont val="Arial"/>
        <family val="2"/>
      </rPr>
      <t xml:space="preserve"> (Rezago Social)</t>
    </r>
  </si>
  <si>
    <t>Censo General de Población y Vivienda 2000</t>
  </si>
  <si>
    <t>GEM. Secretaría General de Gobierno. Dirección General del Registro Civil,  2000.</t>
  </si>
  <si>
    <t>GEM. Procuraduría General de Justicia del Estado de México, 2000.</t>
  </si>
  <si>
    <t>Resultados del Índice de Rezago Social que calcula CONEVAL a nivel entidad federativa, estatal, municipal y localidad 2000, 2005 y 2010. 
Censo General de Población y Vivienda. Resultados por localidad.</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</si>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</sst>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7">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4868</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462</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48</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23</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135</v>
      </c>
      <c r="K16" s="12">
        <v>135</v>
      </c>
      <c r="L16" s="18">
        <f>SUM(K19:K21)</f>
        <v>802</v>
      </c>
      <c r="M16" s="12">
        <v>264</v>
      </c>
      <c r="N16" s="18">
        <f>SUM(M19:M21)</f>
        <v>1689</v>
      </c>
      <c r="O16" s="13">
        <v>160</v>
      </c>
      <c r="P16" s="18">
        <f>SUM(O19:O21)</f>
        <v>1127</v>
      </c>
      <c r="Q16" s="13">
        <v>50</v>
      </c>
      <c r="R16" s="18">
        <f>SUM(Q19:Q21)</f>
        <v>359</v>
      </c>
      <c r="S16" s="13">
        <v>22</v>
      </c>
      <c r="T16" s="18">
        <f>SUM(S19:S21)</f>
        <v>147</v>
      </c>
      <c r="U16" s="13">
        <v>8</v>
      </c>
      <c r="V16" s="18">
        <f>SUM(U19:U21)</f>
        <v>85</v>
      </c>
      <c r="W16" s="13">
        <v>3</v>
      </c>
      <c r="X16" s="18">
        <f>SUM(W19:W21)</f>
        <v>20</v>
      </c>
      <c r="Y16" s="13">
        <v>5</v>
      </c>
      <c r="Z16" s="18">
        <f>SUM(Y19:Y21)</f>
        <v>36</v>
      </c>
      <c r="AA16" s="132"/>
    </row>
    <row r="17" spans="1:27" ht="22.5">
      <c r="A17" s="155"/>
      <c r="B17" s="132"/>
      <c r="C17" s="118"/>
      <c r="D17" s="150"/>
      <c r="E17" s="124"/>
      <c r="F17" s="11" t="s">
        <v>14</v>
      </c>
      <c r="G17" s="49" t="s">
        <v>582</v>
      </c>
      <c r="H17" s="25" t="s">
        <v>64</v>
      </c>
      <c r="I17" s="43">
        <v>28</v>
      </c>
      <c r="J17" s="22" t="s">
        <v>83</v>
      </c>
      <c r="K17" s="12">
        <v>18</v>
      </c>
      <c r="L17" s="22" t="s">
        <v>85</v>
      </c>
      <c r="M17" s="12">
        <v>17</v>
      </c>
      <c r="N17" s="22" t="s">
        <v>95</v>
      </c>
      <c r="O17" s="13">
        <v>9</v>
      </c>
      <c r="P17" s="22" t="s">
        <v>96</v>
      </c>
      <c r="Q17" s="13">
        <v>1</v>
      </c>
      <c r="R17" s="22" t="s">
        <v>97</v>
      </c>
      <c r="S17" s="13">
        <v>0</v>
      </c>
      <c r="T17" s="22" t="s">
        <v>98</v>
      </c>
      <c r="U17" s="13">
        <v>1</v>
      </c>
      <c r="V17" s="22" t="s">
        <v>99</v>
      </c>
      <c r="W17" s="13">
        <v>0</v>
      </c>
      <c r="X17" s="22" t="s">
        <v>100</v>
      </c>
      <c r="Y17" s="13">
        <v>0</v>
      </c>
      <c r="Z17" s="22" t="s">
        <v>94</v>
      </c>
      <c r="AA17" s="132"/>
    </row>
    <row r="18" spans="1:27" ht="22.5">
      <c r="A18" s="155"/>
      <c r="B18" s="132"/>
      <c r="C18" s="118"/>
      <c r="D18" s="150"/>
      <c r="E18" s="124"/>
      <c r="F18" s="11" t="s">
        <v>15</v>
      </c>
      <c r="G18" s="49" t="s">
        <v>582</v>
      </c>
      <c r="H18" s="25" t="s">
        <v>65</v>
      </c>
      <c r="I18" s="43">
        <v>27</v>
      </c>
      <c r="J18" s="18">
        <f>(I15-1)*I16+I15*(I17+I18)</f>
        <v>55</v>
      </c>
      <c r="K18" s="12">
        <v>41</v>
      </c>
      <c r="L18" s="18">
        <f>(K15-1)*K16+K15*(K17+K18)</f>
        <v>253</v>
      </c>
      <c r="M18" s="12">
        <v>8</v>
      </c>
      <c r="N18" s="18">
        <f>(M15-1)*M16+M15*(M17+M18)</f>
        <v>603</v>
      </c>
      <c r="O18" s="13">
        <v>6</v>
      </c>
      <c r="P18" s="18">
        <f>(O15-1)*O16+O15*(O17+O18)</f>
        <v>540</v>
      </c>
      <c r="Q18" s="13">
        <v>2</v>
      </c>
      <c r="R18" s="18">
        <f>(Q15-1)*Q16+Q15*(Q17+Q18)</f>
        <v>215</v>
      </c>
      <c r="S18" s="13">
        <v>0</v>
      </c>
      <c r="T18" s="18">
        <f>(S15-1)*S16+S15*(S17+S18)</f>
        <v>110</v>
      </c>
      <c r="U18" s="13">
        <v>0</v>
      </c>
      <c r="V18" s="18">
        <f>(U15-1)*U16+U15*(U17+U18)</f>
        <v>55</v>
      </c>
      <c r="W18" s="13">
        <v>1</v>
      </c>
      <c r="X18" s="18">
        <f>(W15-1)*W16+W15*(W17+W18)</f>
        <v>29</v>
      </c>
      <c r="Y18" s="13">
        <v>0</v>
      </c>
      <c r="Z18" s="18">
        <f>(Y15-1)*Y16+Y15*(Y17+Y18)</f>
        <v>40</v>
      </c>
      <c r="AA18" s="132"/>
    </row>
    <row r="19" spans="1:27" ht="22.5">
      <c r="A19" s="155"/>
      <c r="B19" s="132"/>
      <c r="C19" s="118"/>
      <c r="D19" s="150"/>
      <c r="E19" s="124"/>
      <c r="F19" s="11" t="s">
        <v>16</v>
      </c>
      <c r="G19" s="49" t="s">
        <v>581</v>
      </c>
      <c r="H19" s="41" t="s">
        <v>694</v>
      </c>
      <c r="I19" s="43">
        <v>0</v>
      </c>
      <c r="J19" s="22" t="s">
        <v>74</v>
      </c>
      <c r="K19" s="12">
        <v>569</v>
      </c>
      <c r="L19" s="22" t="s">
        <v>75</v>
      </c>
      <c r="M19" s="12">
        <v>1393</v>
      </c>
      <c r="N19" s="22" t="s">
        <v>76</v>
      </c>
      <c r="O19" s="13">
        <v>890</v>
      </c>
      <c r="P19" s="22" t="s">
        <v>77</v>
      </c>
      <c r="Q19" s="13">
        <v>321</v>
      </c>
      <c r="R19" s="22" t="s">
        <v>78</v>
      </c>
      <c r="S19" s="13">
        <v>105</v>
      </c>
      <c r="T19" s="22" t="s">
        <v>79</v>
      </c>
      <c r="U19" s="13">
        <v>61</v>
      </c>
      <c r="V19" s="22" t="s">
        <v>80</v>
      </c>
      <c r="W19" s="13">
        <v>18</v>
      </c>
      <c r="X19" s="22" t="s">
        <v>81</v>
      </c>
      <c r="Y19" s="13">
        <v>29</v>
      </c>
      <c r="Z19" s="22" t="s">
        <v>82</v>
      </c>
      <c r="AA19" s="132"/>
    </row>
    <row r="20" spans="1:27" ht="22.5">
      <c r="A20" s="155"/>
      <c r="B20" s="132"/>
      <c r="C20" s="118"/>
      <c r="D20" s="150"/>
      <c r="E20" s="124"/>
      <c r="F20" s="11" t="s">
        <v>19</v>
      </c>
      <c r="G20" s="49" t="s">
        <v>581</v>
      </c>
      <c r="H20" s="25" t="s">
        <v>66</v>
      </c>
      <c r="I20" s="43">
        <v>135</v>
      </c>
      <c r="J20" s="28">
        <f>IF(J18=0,"",J16/J18)</f>
        <v>2.4545454545454546</v>
      </c>
      <c r="K20" s="12">
        <v>115</v>
      </c>
      <c r="L20" s="28">
        <f>IF(L18=0,"",L16/L18)</f>
        <v>3.1699604743083003</v>
      </c>
      <c r="M20" s="12">
        <v>99</v>
      </c>
      <c r="N20" s="28">
        <f>IF(N18=0,"",N16/N18)</f>
        <v>2.800995024875622</v>
      </c>
      <c r="O20" s="13">
        <v>65</v>
      </c>
      <c r="P20" s="28">
        <f>IF(P18=0,"",P16/P18)</f>
        <v>2.087037037037037</v>
      </c>
      <c r="Q20" s="13">
        <v>10</v>
      </c>
      <c r="R20" s="28">
        <f>IF(R18=0,"",R16/R18)</f>
        <v>1.669767441860465</v>
      </c>
      <c r="S20" s="13">
        <v>0</v>
      </c>
      <c r="T20" s="28">
        <f>IF(T18=0,"",T16/T18)</f>
        <v>1.3363636363636364</v>
      </c>
      <c r="U20" s="13">
        <v>6</v>
      </c>
      <c r="V20" s="28">
        <f>IF(V18=0,"",V16/V18)</f>
        <v>1.5454545454545454</v>
      </c>
      <c r="W20" s="13">
        <v>0</v>
      </c>
      <c r="X20" s="28">
        <f>IF(X18=0,"",X16/X18)</f>
        <v>0.6896551724137931</v>
      </c>
      <c r="Y20" s="13">
        <v>0</v>
      </c>
      <c r="Z20" s="28">
        <f>IF(Z18=0,"",Z16/Z18)</f>
        <v>0.9</v>
      </c>
      <c r="AA20" s="132"/>
    </row>
    <row r="21" spans="1:27" ht="22.5">
      <c r="A21" s="155"/>
      <c r="B21" s="132"/>
      <c r="C21" s="118"/>
      <c r="D21" s="150"/>
      <c r="E21" s="124"/>
      <c r="F21" s="11" t="s">
        <v>17</v>
      </c>
      <c r="G21" s="49" t="s">
        <v>581</v>
      </c>
      <c r="H21" s="41" t="s">
        <v>695</v>
      </c>
      <c r="I21" s="43">
        <v>0</v>
      </c>
      <c r="J21" s="29">
        <f>IF(J20&gt;3,100*J16/($I$22-($I$23+$I$24)),0)</f>
        <v>0</v>
      </c>
      <c r="K21" s="14">
        <v>118</v>
      </c>
      <c r="L21" s="29">
        <f>IF(L20&gt;3,100*L16/($I$22-($I$23+$I$24)),0)</f>
        <v>16.80989310417103</v>
      </c>
      <c r="M21" s="14">
        <v>197</v>
      </c>
      <c r="N21" s="29">
        <f>IF(N20&gt;3,100*N16/($I$22-($I$23+$I$24)),0)</f>
        <v>0</v>
      </c>
      <c r="O21" s="20">
        <v>172</v>
      </c>
      <c r="P21" s="29">
        <f>IF(P20&gt;3,100*P16/($I$22-($I$23+$I$24)),0)</f>
        <v>0</v>
      </c>
      <c r="Q21" s="20">
        <v>28</v>
      </c>
      <c r="R21" s="29">
        <f>IF(R20&gt;3,100*R16/($I$22-($I$23+$I$24)),0)</f>
        <v>0</v>
      </c>
      <c r="S21" s="20">
        <v>42</v>
      </c>
      <c r="T21" s="29">
        <f>IF(T20&gt;3,100*T16/($I$22-($I$23+$I$24)),0)</f>
        <v>0</v>
      </c>
      <c r="U21" s="20">
        <v>18</v>
      </c>
      <c r="V21" s="29">
        <f>IF(V20&gt;3,100*V16/($I$22-($I$23+$I$24)),0)</f>
        <v>0</v>
      </c>
      <c r="W21" s="20">
        <v>2</v>
      </c>
      <c r="X21" s="29">
        <f>IF(X20&gt;3,100*X16/($I$22-($I$23+$I$24)),0)</f>
        <v>0</v>
      </c>
      <c r="Y21" s="20">
        <v>7</v>
      </c>
      <c r="Z21" s="29">
        <f>IF(Z20&gt;3,100*Z16/($I$22-($I$23+$I$24)),0)</f>
        <v>0</v>
      </c>
      <c r="AA21" s="132"/>
    </row>
    <row r="22" spans="1:27" ht="11.25">
      <c r="A22" s="155"/>
      <c r="B22" s="132"/>
      <c r="C22" s="118"/>
      <c r="D22" s="150"/>
      <c r="E22" s="124"/>
      <c r="F22" s="11" t="s">
        <v>3</v>
      </c>
      <c r="G22" s="50" t="s">
        <v>581</v>
      </c>
      <c r="H22" s="26" t="s">
        <v>10</v>
      </c>
      <c r="I22" s="65">
        <f>IF(I11="","",+I11)</f>
        <v>4868</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97</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20</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4868</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177</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529</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39</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766</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375</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4868</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133</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4868</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2040</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23</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4868</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1.65</v>
      </c>
      <c r="J41" s="126"/>
      <c r="K41" s="126"/>
      <c r="L41" s="126"/>
      <c r="M41" s="126"/>
      <c r="N41" s="126"/>
      <c r="O41" s="126"/>
      <c r="P41" s="126"/>
      <c r="Q41" s="126"/>
      <c r="R41" s="126"/>
      <c r="S41" s="126"/>
      <c r="T41" s="126"/>
      <c r="U41" s="126"/>
      <c r="V41" s="126"/>
      <c r="W41" s="126"/>
      <c r="X41" s="126"/>
      <c r="Y41" s="126"/>
      <c r="Z41" s="126"/>
      <c r="AA41" s="131" t="s">
        <v>717</v>
      </c>
    </row>
    <row r="42" spans="1:27" ht="11.25">
      <c r="A42" s="155"/>
      <c r="B42" s="132"/>
      <c r="C42" s="118"/>
      <c r="D42" s="150"/>
      <c r="E42" s="124"/>
      <c r="F42" s="23" t="s">
        <v>122</v>
      </c>
      <c r="G42" s="49" t="s">
        <v>12</v>
      </c>
      <c r="H42" s="4" t="s">
        <v>133</v>
      </c>
      <c r="I42" s="82">
        <v>13.24</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35.26</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81.59255429162357</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18.40744570837642</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1355</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1305</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976</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1037</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2</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0</v>
      </c>
      <c r="J52" s="126"/>
      <c r="K52" s="126"/>
      <c r="L52" s="126"/>
      <c r="M52" s="126"/>
      <c r="N52" s="126"/>
      <c r="O52" s="126"/>
      <c r="P52" s="126"/>
      <c r="Q52" s="126"/>
      <c r="R52" s="126"/>
      <c r="S52" s="126"/>
      <c r="T52" s="126"/>
      <c r="U52" s="126"/>
      <c r="V52" s="126"/>
      <c r="W52" s="126"/>
      <c r="X52" s="126"/>
      <c r="Y52" s="126"/>
      <c r="Z52" s="126"/>
      <c r="AA52" s="131" t="s">
        <v>718</v>
      </c>
    </row>
    <row r="53" spans="1:27" ht="11.25">
      <c r="A53" s="155"/>
      <c r="B53" s="132"/>
      <c r="C53" s="118"/>
      <c r="D53" s="150"/>
      <c r="E53" s="124"/>
      <c r="F53" s="23" t="s">
        <v>158</v>
      </c>
      <c r="G53" s="49" t="s">
        <v>581</v>
      </c>
      <c r="H53" s="4" t="s">
        <v>164</v>
      </c>
      <c r="I53" s="43">
        <v>0</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0</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0</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727</v>
      </c>
      <c r="H63" s="95" t="s">
        <v>640</v>
      </c>
      <c r="I63" s="36">
        <v>344137</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727</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192.29889854195673</v>
      </c>
      <c r="J73" s="126"/>
      <c r="K73" s="126"/>
      <c r="L73" s="126"/>
      <c r="M73" s="126"/>
      <c r="N73" s="126"/>
      <c r="O73" s="126"/>
      <c r="P73" s="126"/>
      <c r="Q73" s="126"/>
      <c r="R73" s="126"/>
      <c r="S73" s="126"/>
      <c r="T73" s="126"/>
      <c r="U73" s="126"/>
      <c r="V73" s="126"/>
      <c r="W73" s="126"/>
      <c r="X73" s="126"/>
      <c r="Y73" s="126"/>
      <c r="Z73" s="126"/>
      <c r="AA73" s="94" t="s">
        <v>719</v>
      </c>
    </row>
    <row r="74" spans="1:27" ht="11.25" customHeight="1">
      <c r="A74" s="120" t="s">
        <v>267</v>
      </c>
      <c r="B74" s="121" t="s">
        <v>272</v>
      </c>
      <c r="C74" s="117">
        <f>IF($C$11="","",$C$11)</f>
        <v>2000</v>
      </c>
      <c r="D74" s="128" t="s">
        <v>655</v>
      </c>
      <c r="E74" s="90" t="s">
        <v>711</v>
      </c>
      <c r="F74" s="23" t="s">
        <v>273</v>
      </c>
      <c r="G74" s="49" t="s">
        <v>581</v>
      </c>
      <c r="H74" s="41" t="s">
        <v>276</v>
      </c>
      <c r="I74" s="43">
        <v>1339</v>
      </c>
      <c r="J74" s="135"/>
      <c r="K74" s="136"/>
      <c r="L74" s="136"/>
      <c r="M74" s="136"/>
      <c r="N74" s="136"/>
      <c r="O74" s="136"/>
      <c r="P74" s="136"/>
      <c r="Q74" s="136"/>
      <c r="R74" s="136"/>
      <c r="S74" s="136"/>
      <c r="T74" s="136"/>
      <c r="U74" s="136"/>
      <c r="V74" s="136"/>
      <c r="W74" s="136"/>
      <c r="X74" s="136"/>
      <c r="Y74" s="136"/>
      <c r="Z74" s="137"/>
      <c r="AA74" s="134" t="s">
        <v>720</v>
      </c>
    </row>
    <row r="75" spans="1:27" ht="11.25">
      <c r="A75" s="120"/>
      <c r="B75" s="121"/>
      <c r="C75" s="118"/>
      <c r="D75" s="150"/>
      <c r="E75" s="91"/>
      <c r="F75" s="23" t="s">
        <v>274</v>
      </c>
      <c r="G75" s="49" t="s">
        <v>581</v>
      </c>
      <c r="H75" s="41" t="s">
        <v>277</v>
      </c>
      <c r="I75" s="43">
        <v>15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1.1202389843166543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721</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12621.105</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4018</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4687</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5196</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155</v>
      </c>
      <c r="J96" s="126"/>
      <c r="K96" s="126"/>
      <c r="L96" s="126"/>
      <c r="M96" s="126"/>
      <c r="N96" s="126"/>
      <c r="O96" s="126"/>
      <c r="P96" s="126"/>
      <c r="Q96" s="126"/>
      <c r="R96" s="126"/>
      <c r="S96" s="126"/>
      <c r="T96" s="126"/>
      <c r="U96" s="126"/>
      <c r="V96" s="126"/>
      <c r="W96" s="126"/>
      <c r="X96" s="126"/>
      <c r="Y96" s="126"/>
      <c r="Z96" s="126"/>
      <c r="AA96" s="121" t="s">
        <v>722</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392</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350</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165</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223</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66</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95</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15</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35</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261</v>
      </c>
      <c r="J108" s="126"/>
      <c r="K108" s="126"/>
      <c r="L108" s="126"/>
      <c r="M108" s="126"/>
      <c r="N108" s="126"/>
      <c r="O108" s="126"/>
      <c r="P108" s="126"/>
      <c r="Q108" s="126"/>
      <c r="R108" s="126"/>
      <c r="S108" s="126"/>
      <c r="T108" s="126"/>
      <c r="U108" s="126"/>
      <c r="V108" s="126"/>
      <c r="W108" s="126"/>
      <c r="X108" s="126"/>
      <c r="Y108" s="126"/>
      <c r="Z108" s="126"/>
      <c r="AA108" s="94" t="s">
        <v>723</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4868</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2807</v>
      </c>
      <c r="J122" s="126"/>
      <c r="K122" s="126"/>
      <c r="L122" s="126"/>
      <c r="M122" s="126"/>
      <c r="N122" s="126"/>
      <c r="O122" s="126"/>
      <c r="P122" s="126"/>
      <c r="Q122" s="126"/>
      <c r="R122" s="126"/>
      <c r="S122" s="126"/>
      <c r="T122" s="126"/>
      <c r="U122" s="126"/>
      <c r="V122" s="126"/>
      <c r="W122" s="126"/>
      <c r="X122" s="126"/>
      <c r="Y122" s="126"/>
      <c r="Z122" s="126"/>
      <c r="AA122" s="127" t="s">
        <v>724</v>
      </c>
    </row>
    <row r="123" spans="1:27" ht="11.25">
      <c r="A123" s="120"/>
      <c r="B123" s="121"/>
      <c r="C123" s="118"/>
      <c r="D123" s="121"/>
      <c r="E123" s="124"/>
      <c r="F123" s="44" t="s">
        <v>420</v>
      </c>
      <c r="G123" s="49" t="s">
        <v>581</v>
      </c>
      <c r="H123" s="41" t="s">
        <v>423</v>
      </c>
      <c r="I123" s="43">
        <v>1073</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1091</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77.09298183113644</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5196</v>
      </c>
      <c r="J126" s="126"/>
      <c r="K126" s="126"/>
      <c r="L126" s="126"/>
      <c r="M126" s="126"/>
      <c r="N126" s="126"/>
      <c r="O126" s="126"/>
      <c r="P126" s="126"/>
      <c r="Q126" s="126"/>
      <c r="R126" s="126"/>
      <c r="S126" s="126"/>
      <c r="T126" s="126"/>
      <c r="U126" s="126"/>
      <c r="V126" s="126"/>
      <c r="W126" s="126"/>
      <c r="X126" s="126"/>
      <c r="Y126" s="126"/>
      <c r="Z126" s="126"/>
      <c r="AA126" s="121" t="s">
        <v>725</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192.29889854195673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1.1202389843166543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1.1202389843166543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1.3462771458117888</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0.30372285418821093</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10.802854188210961</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2.4371458117890383</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28.76953464322647</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6.490465356773526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72.08271787296898</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79.58557175748273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52.83018867924528</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47.16981132075472</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42.52577319587629</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57.47422680412371</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40.993788819875775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59.006211180124225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30</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70</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809.6680138568128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38.22586391164945</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38.867117919486994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77.09298183113644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261</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10.526315789473685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16.80989310417103</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99.57365167341719</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36.09292502639916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42.10526315789474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2012-01-17T01:08:47Z</dcterms:modified>
  <cp:category/>
  <cp:version/>
  <cp:contentType/>
  <cp:contentStatus/>
</cp:coreProperties>
</file>