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2655" windowWidth="15480" windowHeight="459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<sst xmlns="http://schemas.openxmlformats.org/spreadsheetml/2006/main" count="1453" uniqueCount="727">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</sst>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5">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185975</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83854</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73721</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974</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3254</v>
      </c>
      <c r="K16" s="12">
        <v>1839</v>
      </c>
      <c r="L16" s="18">
        <f>SUM(K19:K21)</f>
        <v>9718</v>
      </c>
      <c r="M16" s="12">
        <v>4571</v>
      </c>
      <c r="N16" s="18">
        <f>SUM(M19:M21)</f>
        <v>22056</v>
      </c>
      <c r="O16" s="13">
        <v>11484</v>
      </c>
      <c r="P16" s="18">
        <f>SUM(O19:O21)</f>
        <v>51426</v>
      </c>
      <c r="Q16" s="13">
        <v>8228</v>
      </c>
      <c r="R16" s="18">
        <f>SUM(Q19:Q21)</f>
        <v>39342</v>
      </c>
      <c r="S16" s="13">
        <v>4838</v>
      </c>
      <c r="T16" s="18">
        <f>SUM(S19:S21)</f>
        <v>23967</v>
      </c>
      <c r="U16" s="13">
        <v>2527</v>
      </c>
      <c r="V16" s="18">
        <f>SUM(U19:U21)</f>
        <v>13141</v>
      </c>
      <c r="W16" s="13">
        <v>1451</v>
      </c>
      <c r="X16" s="18">
        <f>SUM(W19:W21)</f>
        <v>7791</v>
      </c>
      <c r="Y16" s="13">
        <v>1349</v>
      </c>
      <c r="Z16" s="18">
        <f>SUM(Y19:Y21)</f>
        <v>7946</v>
      </c>
      <c r="AA16" s="138"/>
    </row>
    <row r="17" spans="1:27" ht="22.5">
      <c r="A17" s="143"/>
      <c r="B17" s="138"/>
      <c r="C17" s="140"/>
      <c r="D17" s="121"/>
      <c r="E17" s="118"/>
      <c r="F17" s="11" t="s">
        <v>14</v>
      </c>
      <c r="G17" s="49" t="s">
        <v>582</v>
      </c>
      <c r="H17" s="25" t="s">
        <v>64</v>
      </c>
      <c r="I17" s="43">
        <v>747</v>
      </c>
      <c r="J17" s="22" t="s">
        <v>83</v>
      </c>
      <c r="K17" s="12">
        <v>372</v>
      </c>
      <c r="L17" s="22" t="s">
        <v>85</v>
      </c>
      <c r="M17" s="12">
        <v>204</v>
      </c>
      <c r="N17" s="22" t="s">
        <v>95</v>
      </c>
      <c r="O17" s="13">
        <v>246</v>
      </c>
      <c r="P17" s="22" t="s">
        <v>96</v>
      </c>
      <c r="Q17" s="13">
        <v>154</v>
      </c>
      <c r="R17" s="22" t="s">
        <v>97</v>
      </c>
      <c r="S17" s="13">
        <v>70</v>
      </c>
      <c r="T17" s="22" t="s">
        <v>98</v>
      </c>
      <c r="U17" s="13">
        <v>30</v>
      </c>
      <c r="V17" s="22" t="s">
        <v>99</v>
      </c>
      <c r="W17" s="13">
        <v>18</v>
      </c>
      <c r="X17" s="22" t="s">
        <v>100</v>
      </c>
      <c r="Y17" s="13">
        <v>27</v>
      </c>
      <c r="Z17" s="22" t="s">
        <v>94</v>
      </c>
      <c r="AA17" s="138"/>
    </row>
    <row r="18" spans="1:27" ht="22.5">
      <c r="A18" s="143"/>
      <c r="B18" s="138"/>
      <c r="C18" s="140"/>
      <c r="D18" s="121"/>
      <c r="E18" s="118"/>
      <c r="F18" s="11" t="s">
        <v>15</v>
      </c>
      <c r="G18" s="49" t="s">
        <v>582</v>
      </c>
      <c r="H18" s="25" t="s">
        <v>65</v>
      </c>
      <c r="I18" s="43">
        <v>558</v>
      </c>
      <c r="J18" s="18">
        <f>(I15-1)*I16+I15*(I17+I18)</f>
        <v>1305</v>
      </c>
      <c r="K18" s="12">
        <v>285</v>
      </c>
      <c r="L18" s="18">
        <f>(K15-1)*K16+K15*(K17+K18)</f>
        <v>3153</v>
      </c>
      <c r="M18" s="12">
        <v>159</v>
      </c>
      <c r="N18" s="18">
        <f>(M15-1)*M16+M15*(M17+M18)</f>
        <v>10231</v>
      </c>
      <c r="O18" s="13">
        <v>116</v>
      </c>
      <c r="P18" s="18">
        <f>(O15-1)*O16+O15*(O17+O18)</f>
        <v>35900</v>
      </c>
      <c r="Q18" s="13">
        <v>58</v>
      </c>
      <c r="R18" s="18">
        <f>(Q15-1)*Q16+Q15*(Q17+Q18)</f>
        <v>33972</v>
      </c>
      <c r="S18" s="13">
        <v>19</v>
      </c>
      <c r="T18" s="18">
        <f>(S15-1)*S16+S15*(S17+S18)</f>
        <v>24724</v>
      </c>
      <c r="U18" s="13">
        <v>7</v>
      </c>
      <c r="V18" s="18">
        <f>(U15-1)*U16+U15*(U17+U18)</f>
        <v>15421</v>
      </c>
      <c r="W18" s="13">
        <v>6</v>
      </c>
      <c r="X18" s="18">
        <f>(W15-1)*W16+W15*(W17+W18)</f>
        <v>10349</v>
      </c>
      <c r="Y18" s="13">
        <v>4</v>
      </c>
      <c r="Z18" s="18">
        <f>(Y15-1)*Y16+Y15*(Y17+Y18)</f>
        <v>11071</v>
      </c>
      <c r="AA18" s="138"/>
    </row>
    <row r="19" spans="1:27" ht="22.5">
      <c r="A19" s="143"/>
      <c r="B19" s="138"/>
      <c r="C19" s="140"/>
      <c r="D19" s="121"/>
      <c r="E19" s="118"/>
      <c r="F19" s="11" t="s">
        <v>16</v>
      </c>
      <c r="G19" s="49" t="s">
        <v>581</v>
      </c>
      <c r="H19" s="41" t="s">
        <v>694</v>
      </c>
      <c r="I19" s="43">
        <v>0</v>
      </c>
      <c r="J19" s="22" t="s">
        <v>74</v>
      </c>
      <c r="K19" s="12">
        <v>7401</v>
      </c>
      <c r="L19" s="22" t="s">
        <v>75</v>
      </c>
      <c r="M19" s="12">
        <v>19744</v>
      </c>
      <c r="N19" s="22" t="s">
        <v>76</v>
      </c>
      <c r="O19" s="13">
        <v>47519</v>
      </c>
      <c r="P19" s="22" t="s">
        <v>77</v>
      </c>
      <c r="Q19" s="13">
        <v>36596</v>
      </c>
      <c r="R19" s="22" t="s">
        <v>78</v>
      </c>
      <c r="S19" s="13">
        <v>22519</v>
      </c>
      <c r="T19" s="22" t="s">
        <v>79</v>
      </c>
      <c r="U19" s="13">
        <v>12414</v>
      </c>
      <c r="V19" s="22" t="s">
        <v>80</v>
      </c>
      <c r="W19" s="13">
        <v>7343</v>
      </c>
      <c r="X19" s="22" t="s">
        <v>81</v>
      </c>
      <c r="Y19" s="13">
        <v>7222</v>
      </c>
      <c r="Z19" s="22" t="s">
        <v>82</v>
      </c>
      <c r="AA19" s="138"/>
    </row>
    <row r="20" spans="1:27" ht="22.5">
      <c r="A20" s="143"/>
      <c r="B20" s="138"/>
      <c r="C20" s="140"/>
      <c r="D20" s="121"/>
      <c r="E20" s="118"/>
      <c r="F20" s="11" t="s">
        <v>19</v>
      </c>
      <c r="G20" s="49" t="s">
        <v>581</v>
      </c>
      <c r="H20" s="25" t="s">
        <v>66</v>
      </c>
      <c r="I20" s="43">
        <v>3254</v>
      </c>
      <c r="J20" s="28">
        <f>IF(J18=0,"",J16/J18)</f>
        <v>2.493486590038314</v>
      </c>
      <c r="K20" s="12">
        <v>1944</v>
      </c>
      <c r="L20" s="28">
        <f>IF(L18=0,"",L16/L18)</f>
        <v>3.0821439898509357</v>
      </c>
      <c r="M20" s="12">
        <v>1163</v>
      </c>
      <c r="N20" s="28">
        <f>IF(N18=0,"",N16/N18)</f>
        <v>2.155800996969993</v>
      </c>
      <c r="O20" s="13">
        <v>1164</v>
      </c>
      <c r="P20" s="28">
        <f>IF(P18=0,"",P16/P18)</f>
        <v>1.4324791086350974</v>
      </c>
      <c r="Q20" s="13">
        <v>728</v>
      </c>
      <c r="R20" s="28">
        <f>IF(R18=0,"",R16/R18)</f>
        <v>1.1580713528788413</v>
      </c>
      <c r="S20" s="13">
        <v>347</v>
      </c>
      <c r="T20" s="28">
        <f>IF(T18=0,"",T16/T18)</f>
        <v>0.9693819770263712</v>
      </c>
      <c r="U20" s="13">
        <v>143</v>
      </c>
      <c r="V20" s="28">
        <f>IF(V18=0,"",V16/V18)</f>
        <v>0.8521496660398158</v>
      </c>
      <c r="W20" s="13">
        <v>105</v>
      </c>
      <c r="X20" s="28">
        <f>IF(X18=0,"",X16/X18)</f>
        <v>0.752826360034786</v>
      </c>
      <c r="Y20" s="13">
        <v>194</v>
      </c>
      <c r="Z20" s="28">
        <f>IF(Z18=0,"",Z16/Z18)</f>
        <v>0.7177310089422816</v>
      </c>
      <c r="AA20" s="138"/>
    </row>
    <row r="21" spans="1:27" ht="22.5">
      <c r="A21" s="143"/>
      <c r="B21" s="138"/>
      <c r="C21" s="140"/>
      <c r="D21" s="121"/>
      <c r="E21" s="118"/>
      <c r="F21" s="11" t="s">
        <v>17</v>
      </c>
      <c r="G21" s="49" t="s">
        <v>581</v>
      </c>
      <c r="H21" s="41" t="s">
        <v>695</v>
      </c>
      <c r="I21" s="43">
        <v>0</v>
      </c>
      <c r="J21" s="29">
        <f>IF(J20&gt;3,100*J16/($I$22-($I$23+$I$24)),0)</f>
        <v>0</v>
      </c>
      <c r="K21" s="14">
        <v>373</v>
      </c>
      <c r="L21" s="29">
        <f>IF(L20&gt;3,100*L16/($I$22-($I$23+$I$24)),0)</f>
        <v>5.297240725195417</v>
      </c>
      <c r="M21" s="14">
        <v>1149</v>
      </c>
      <c r="N21" s="29">
        <f>IF(N20&gt;3,100*N16/($I$22-($I$23+$I$24)),0)</f>
        <v>0</v>
      </c>
      <c r="O21" s="20">
        <v>2743</v>
      </c>
      <c r="P21" s="29">
        <f>IF(P20&gt;3,100*P16/($I$22-($I$23+$I$24)),0)</f>
        <v>0</v>
      </c>
      <c r="Q21" s="20">
        <v>2018</v>
      </c>
      <c r="R21" s="29">
        <f>IF(R20&gt;3,100*R16/($I$22-($I$23+$I$24)),0)</f>
        <v>0</v>
      </c>
      <c r="S21" s="20">
        <v>1101</v>
      </c>
      <c r="T21" s="29">
        <f>IF(T20&gt;3,100*T16/($I$22-($I$23+$I$24)),0)</f>
        <v>0</v>
      </c>
      <c r="U21" s="20">
        <v>584</v>
      </c>
      <c r="V21" s="29">
        <f>IF(V20&gt;3,100*V16/($I$22-($I$23+$I$24)),0)</f>
        <v>0</v>
      </c>
      <c r="W21" s="20">
        <v>343</v>
      </c>
      <c r="X21" s="29">
        <f>IF(X20&gt;3,100*X16/($I$22-($I$23+$I$24)),0)</f>
        <v>0</v>
      </c>
      <c r="Y21" s="20">
        <v>530</v>
      </c>
      <c r="Z21" s="29">
        <f>IF(Z20&gt;3,100*Z16/($I$22-($I$23+$I$24)),0)</f>
        <v>0</v>
      </c>
      <c r="AA21" s="138"/>
    </row>
    <row r="22" spans="1:27" ht="11.25">
      <c r="A22" s="143"/>
      <c r="B22" s="138"/>
      <c r="C22" s="140"/>
      <c r="D22" s="121"/>
      <c r="E22" s="118"/>
      <c r="F22" s="11" t="s">
        <v>3</v>
      </c>
      <c r="G22" s="50" t="s">
        <v>581</v>
      </c>
      <c r="H22" s="26" t="s">
        <v>10</v>
      </c>
      <c r="I22" s="65">
        <f>IF(I11="","",+I11)</f>
        <v>185975</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2499</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22</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609</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185975</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1459</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148023</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417</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23637</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617</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185975</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1132</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185975</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171667</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393</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32</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17530</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146</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185975</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0.27</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82.10870659285355</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17.891293407146453</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68732</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61075</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66085</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60024</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40</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30</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173395</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191181</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88876</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98828</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84519</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92353</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1.7</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9.32</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19673142</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9317675</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10554.362809098873</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73905</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1237</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1.6737703808943916</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177636.259</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140268</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178096</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194463</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1587</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12423</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9403</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14064</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14974</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33071</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31775</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12338</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16060</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344</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185975</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112679</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43764</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39548</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73.93746838363849</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194463</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10554.362809098873</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1.6737703808943913</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1.6737703808943916</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1.8254420992584142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7.850517542680468</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0.2216935078007046</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0.04830649219929542</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96.2047982297793</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98.32746334671144</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56.91835425639146</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43.08164574360854</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48.433087678214754</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51.566912321785246</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50.999290627024024</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49.000709372975976</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43.44672160011268</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56.55327839988732</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304.4902440738512</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38.83953531713984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35.09793306649864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73.93746838363849</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1.9721630613042107</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2.1454676890583224</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1.7886446281289992</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47.36241419901305</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344</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85.17521526910666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5.297240725195417</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99.66994732164149</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93.42739514074106</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92.50196678557188</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C15:E15"/>
    <mergeCell ref="C13:E13"/>
    <mergeCell ref="C9:E9"/>
    <mergeCell ref="B4:E4"/>
    <mergeCell ref="B5:E5"/>
    <mergeCell ref="B6:D6"/>
    <mergeCell ref="B16:B17"/>
    <mergeCell ref="B12:B13"/>
    <mergeCell ref="B14:B15"/>
    <mergeCell ref="C16:E16"/>
    <mergeCell ref="C17:E17"/>
    <mergeCell ref="C11:E11"/>
    <mergeCell ref="B7:D7"/>
    <mergeCell ref="B8:B9"/>
    <mergeCell ref="C14:E14"/>
    <mergeCell ref="C12:E12"/>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2012-01-17T00:47:51Z</dcterms:modified>
  <cp:category/>
  <cp:version/>
  <cp:contentType/>
  <cp:contentStatus/>
</cp:coreProperties>
</file>