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26" windowWidth="15480" windowHeight="59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<sst xmlns="http://schemas.openxmlformats.org/spreadsheetml/2006/main" count="1453" uniqueCount="727">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</sst>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5" zoomScaleNormal="115" zoomScalePageLayoutView="0" workbookViewId="0" topLeftCell="E92">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8.83203125" style="17" bestFit="1" customWidth="1"/>
    <col min="11" max="11" width="7.66015625" style="17" bestFit="1"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20040</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5610</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524</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47</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587</v>
      </c>
      <c r="K16" s="12">
        <v>741</v>
      </c>
      <c r="L16" s="18">
        <f>SUM(K19:K21)</f>
        <v>4107</v>
      </c>
      <c r="M16" s="12">
        <v>1080</v>
      </c>
      <c r="N16" s="18">
        <f>SUM(M19:M21)</f>
        <v>5996</v>
      </c>
      <c r="O16" s="13">
        <v>650</v>
      </c>
      <c r="P16" s="18">
        <f>SUM(O19:O21)</f>
        <v>3551</v>
      </c>
      <c r="Q16" s="13">
        <v>300</v>
      </c>
      <c r="R16" s="18">
        <f>SUM(Q19:Q21)</f>
        <v>1688</v>
      </c>
      <c r="S16" s="13">
        <v>125</v>
      </c>
      <c r="T16" s="18">
        <f>SUM(S19:S21)</f>
        <v>710</v>
      </c>
      <c r="U16" s="13">
        <v>43</v>
      </c>
      <c r="V16" s="18">
        <f>SUM(U19:U21)</f>
        <v>273</v>
      </c>
      <c r="W16" s="13">
        <v>20</v>
      </c>
      <c r="X16" s="18">
        <f>SUM(W19:W21)</f>
        <v>125</v>
      </c>
      <c r="Y16" s="13">
        <v>21</v>
      </c>
      <c r="Z16" s="18">
        <f>SUM(Y19:Y21)</f>
        <v>136</v>
      </c>
      <c r="AA16" s="138"/>
    </row>
    <row r="17" spans="1:27" ht="22.5">
      <c r="A17" s="143"/>
      <c r="B17" s="138"/>
      <c r="C17" s="140"/>
      <c r="D17" s="121"/>
      <c r="E17" s="118"/>
      <c r="F17" s="11" t="s">
        <v>14</v>
      </c>
      <c r="G17" s="49" t="s">
        <v>582</v>
      </c>
      <c r="H17" s="25" t="s">
        <v>64</v>
      </c>
      <c r="I17" s="43">
        <v>144</v>
      </c>
      <c r="J17" s="22" t="s">
        <v>83</v>
      </c>
      <c r="K17" s="12">
        <v>124</v>
      </c>
      <c r="L17" s="22" t="s">
        <v>85</v>
      </c>
      <c r="M17" s="12">
        <v>54</v>
      </c>
      <c r="N17" s="22" t="s">
        <v>95</v>
      </c>
      <c r="O17" s="13">
        <v>18</v>
      </c>
      <c r="P17" s="22" t="s">
        <v>96</v>
      </c>
      <c r="Q17" s="13">
        <v>10</v>
      </c>
      <c r="R17" s="22" t="s">
        <v>97</v>
      </c>
      <c r="S17" s="13">
        <v>2</v>
      </c>
      <c r="T17" s="22" t="s">
        <v>98</v>
      </c>
      <c r="U17" s="13">
        <v>1</v>
      </c>
      <c r="V17" s="22" t="s">
        <v>99</v>
      </c>
      <c r="W17" s="13">
        <v>0</v>
      </c>
      <c r="X17" s="22" t="s">
        <v>100</v>
      </c>
      <c r="Y17" s="13">
        <v>0</v>
      </c>
      <c r="Z17" s="22" t="s">
        <v>94</v>
      </c>
      <c r="AA17" s="138"/>
    </row>
    <row r="18" spans="1:27" ht="22.5">
      <c r="A18" s="143"/>
      <c r="B18" s="138"/>
      <c r="C18" s="140"/>
      <c r="D18" s="121"/>
      <c r="E18" s="118"/>
      <c r="F18" s="11" t="s">
        <v>15</v>
      </c>
      <c r="G18" s="49" t="s">
        <v>582</v>
      </c>
      <c r="H18" s="25" t="s">
        <v>65</v>
      </c>
      <c r="I18" s="43">
        <v>248</v>
      </c>
      <c r="J18" s="18">
        <f>(I15-1)*I16+I15*(I17+I18)</f>
        <v>392</v>
      </c>
      <c r="K18" s="12">
        <v>216</v>
      </c>
      <c r="L18" s="18">
        <f>(K15-1)*K16+K15*(K17+K18)</f>
        <v>1421</v>
      </c>
      <c r="M18" s="12">
        <v>80</v>
      </c>
      <c r="N18" s="18">
        <f>(M15-1)*M16+M15*(M17+M18)</f>
        <v>2562</v>
      </c>
      <c r="O18" s="13">
        <v>35</v>
      </c>
      <c r="P18" s="18">
        <f>(O15-1)*O16+O15*(O17+O18)</f>
        <v>2162</v>
      </c>
      <c r="Q18" s="13">
        <v>4</v>
      </c>
      <c r="R18" s="18">
        <f>(Q15-1)*Q16+Q15*(Q17+Q18)</f>
        <v>1270</v>
      </c>
      <c r="S18" s="13">
        <v>4</v>
      </c>
      <c r="T18" s="18">
        <f>(S15-1)*S16+S15*(S17+S18)</f>
        <v>661</v>
      </c>
      <c r="U18" s="13">
        <v>0</v>
      </c>
      <c r="V18" s="18">
        <f>(U15-1)*U16+U15*(U17+U18)</f>
        <v>265</v>
      </c>
      <c r="W18" s="13">
        <v>0</v>
      </c>
      <c r="X18" s="18">
        <f>(W15-1)*W16+W15*(W17+W18)</f>
        <v>140</v>
      </c>
      <c r="Y18" s="13">
        <v>1</v>
      </c>
      <c r="Z18" s="18">
        <f>(Y15-1)*Y16+Y15*(Y17+Y18)</f>
        <v>177</v>
      </c>
      <c r="AA18" s="138"/>
    </row>
    <row r="19" spans="1:27" ht="22.5">
      <c r="A19" s="143"/>
      <c r="B19" s="138"/>
      <c r="C19" s="140"/>
      <c r="D19" s="121"/>
      <c r="E19" s="118"/>
      <c r="F19" s="11" t="s">
        <v>16</v>
      </c>
      <c r="G19" s="49" t="s">
        <v>581</v>
      </c>
      <c r="H19" s="41" t="s">
        <v>694</v>
      </c>
      <c r="I19" s="43">
        <v>0</v>
      </c>
      <c r="J19" s="22" t="s">
        <v>74</v>
      </c>
      <c r="K19" s="12">
        <v>3169</v>
      </c>
      <c r="L19" s="22" t="s">
        <v>75</v>
      </c>
      <c r="M19" s="12">
        <v>5374</v>
      </c>
      <c r="N19" s="22" t="s">
        <v>76</v>
      </c>
      <c r="O19" s="13">
        <v>3345</v>
      </c>
      <c r="P19" s="22" t="s">
        <v>77</v>
      </c>
      <c r="Q19" s="13">
        <v>1531</v>
      </c>
      <c r="R19" s="22" t="s">
        <v>78</v>
      </c>
      <c r="S19" s="13">
        <v>660</v>
      </c>
      <c r="T19" s="22" t="s">
        <v>79</v>
      </c>
      <c r="U19" s="13">
        <v>270</v>
      </c>
      <c r="V19" s="22" t="s">
        <v>80</v>
      </c>
      <c r="W19" s="13">
        <v>122</v>
      </c>
      <c r="X19" s="22" t="s">
        <v>81</v>
      </c>
      <c r="Y19" s="13">
        <v>123</v>
      </c>
      <c r="Z19" s="22" t="s">
        <v>82</v>
      </c>
      <c r="AA19" s="138"/>
    </row>
    <row r="20" spans="1:27" ht="22.5">
      <c r="A20" s="143"/>
      <c r="B20" s="138"/>
      <c r="C20" s="140"/>
      <c r="D20" s="121"/>
      <c r="E20" s="118"/>
      <c r="F20" s="11" t="s">
        <v>19</v>
      </c>
      <c r="G20" s="49" t="s">
        <v>581</v>
      </c>
      <c r="H20" s="25" t="s">
        <v>66</v>
      </c>
      <c r="I20" s="43">
        <v>587</v>
      </c>
      <c r="J20" s="28">
        <f>IF(J18=0,"",J16/J18)</f>
        <v>1.4974489795918366</v>
      </c>
      <c r="K20" s="12">
        <v>679</v>
      </c>
      <c r="L20" s="28">
        <f>IF(L18=0,"",L16/L18)</f>
        <v>2.8902181562280083</v>
      </c>
      <c r="M20" s="12">
        <v>309</v>
      </c>
      <c r="N20" s="28">
        <f>IF(N18=0,"",N16/N18)</f>
        <v>2.340359094457455</v>
      </c>
      <c r="O20" s="13">
        <v>97</v>
      </c>
      <c r="P20" s="28">
        <f>IF(P18=0,"",P16/P18)</f>
        <v>1.6424606845513414</v>
      </c>
      <c r="Q20" s="13">
        <v>57</v>
      </c>
      <c r="R20" s="28">
        <f>IF(R18=0,"",R16/R18)</f>
        <v>1.3291338582677166</v>
      </c>
      <c r="S20" s="13">
        <v>11</v>
      </c>
      <c r="T20" s="28">
        <f>IF(T18=0,"",T16/T18)</f>
        <v>1.0741301059001513</v>
      </c>
      <c r="U20" s="13">
        <v>3</v>
      </c>
      <c r="V20" s="28">
        <f>IF(V18=0,"",V16/V18)</f>
        <v>1.030188679245283</v>
      </c>
      <c r="W20" s="13">
        <v>0</v>
      </c>
      <c r="X20" s="28">
        <f>IF(X18=0,"",X16/X18)</f>
        <v>0.8928571428571429</v>
      </c>
      <c r="Y20" s="13">
        <v>0</v>
      </c>
      <c r="Z20" s="28">
        <f>IF(Z18=0,"",Z16/Z18)</f>
        <v>0.768361581920904</v>
      </c>
      <c r="AA20" s="138"/>
    </row>
    <row r="21" spans="1:27" ht="22.5">
      <c r="A21" s="143"/>
      <c r="B21" s="138"/>
      <c r="C21" s="140"/>
      <c r="D21" s="121"/>
      <c r="E21" s="118"/>
      <c r="F21" s="11" t="s">
        <v>17</v>
      </c>
      <c r="G21" s="49" t="s">
        <v>581</v>
      </c>
      <c r="H21" s="41" t="s">
        <v>695</v>
      </c>
      <c r="I21" s="43">
        <v>0</v>
      </c>
      <c r="J21" s="29">
        <f>IF(J20&gt;3,100*J16/($I$22-($I$23+$I$24)),0)</f>
        <v>0</v>
      </c>
      <c r="K21" s="14">
        <v>259</v>
      </c>
      <c r="L21" s="29">
        <f>IF(L20&gt;3,100*L16/($I$22-($I$23+$I$24)),0)</f>
        <v>0</v>
      </c>
      <c r="M21" s="14">
        <v>313</v>
      </c>
      <c r="N21" s="29">
        <f>IF(N20&gt;3,100*N16/($I$22-($I$23+$I$24)),0)</f>
        <v>0</v>
      </c>
      <c r="O21" s="20">
        <v>109</v>
      </c>
      <c r="P21" s="29">
        <f>IF(P20&gt;3,100*P16/($I$22-($I$23+$I$24)),0)</f>
        <v>0</v>
      </c>
      <c r="Q21" s="20">
        <v>100</v>
      </c>
      <c r="R21" s="29">
        <f>IF(R20&gt;3,100*R16/($I$22-($I$23+$I$24)),0)</f>
        <v>0</v>
      </c>
      <c r="S21" s="20">
        <v>39</v>
      </c>
      <c r="T21" s="29">
        <f>IF(T20&gt;3,100*T16/($I$22-($I$23+$I$24)),0)</f>
        <v>0</v>
      </c>
      <c r="U21" s="20">
        <v>0</v>
      </c>
      <c r="V21" s="29">
        <f>IF(V20&gt;3,100*V16/($I$22-($I$23+$I$24)),0)</f>
        <v>0</v>
      </c>
      <c r="W21" s="20">
        <v>3</v>
      </c>
      <c r="X21" s="29">
        <f>IF(X20&gt;3,100*X16/($I$22-($I$23+$I$24)),0)</f>
        <v>0</v>
      </c>
      <c r="Y21" s="20">
        <v>13</v>
      </c>
      <c r="Z21" s="29">
        <f>IF(Z20&gt;3,100*Z16/($I$22-($I$23+$I$24)),0)</f>
        <v>0</v>
      </c>
      <c r="AA21" s="138"/>
    </row>
    <row r="22" spans="1:27" ht="11.25">
      <c r="A22" s="143"/>
      <c r="B22" s="138"/>
      <c r="C22" s="140"/>
      <c r="D22" s="121"/>
      <c r="E22" s="118"/>
      <c r="F22" s="11" t="s">
        <v>3</v>
      </c>
      <c r="G22" s="50" t="s">
        <v>581</v>
      </c>
      <c r="H22" s="26" t="s">
        <v>10</v>
      </c>
      <c r="I22" s="65">
        <f>IF(I11="","",+I11)</f>
        <v>20040</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1013</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750</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20040</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238</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1137</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2580</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1016</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3106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20040</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98</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20040</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8383</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15</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2478</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17</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20040</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0.12</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10.13</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26.99</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82.17869087434305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17.82130912565695</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6300</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5807</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5146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5007</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4</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8</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6517</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6487</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3350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3362</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3167</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3125</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1433903</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814.510742464723</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5667</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59</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1.0411152285159697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27736.558</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16872</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20157</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21712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4408</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1893</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1635</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1050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1067</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570</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557</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119</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159</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241</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20040</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12010</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3964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3791</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64.57119067443797</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21712</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814.510742464723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1.0411152285159697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1.0411152285159697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6.053268765133172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8.48303393213573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0.09861442904921165</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0.021385570950788337</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8.32470138557095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1.8052986144290493</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22.180028666985187</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4.80997133301481</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81.73443456162643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86.34247284014485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53.656462585034014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46.343537414965986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49.59848842701937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50.40151157298063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50.576752440106475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49.423247559893525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42.805755395683455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57.194244604316545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425.8253193318595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33.00582847626978</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31.56536219816819</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64.57119067443797</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-0.09223689798434354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0.07153936019146379</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-0.26665353355593835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241</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30.680738258390438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96.21250378749622</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39.3089960886571</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41.88777294758407</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2012-01-17T00:38:38Z</dcterms:modified>
  <cp:category/>
  <cp:version/>
  <cp:contentType/>
  <cp:contentStatus/>
</cp:coreProperties>
</file>