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76" windowWidth="15480" windowHeight="44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<sst xmlns="http://schemas.openxmlformats.org/spreadsheetml/2006/main" count="1453" uniqueCount="727">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</sst>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7">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53226</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16114</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708</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497</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1441</v>
      </c>
      <c r="K16" s="12">
        <v>1751</v>
      </c>
      <c r="L16" s="18">
        <f>SUM(K19:K21)</f>
        <v>8778</v>
      </c>
      <c r="M16" s="12">
        <v>3343</v>
      </c>
      <c r="N16" s="18">
        <f>SUM(M19:M21)</f>
        <v>17717</v>
      </c>
      <c r="O16" s="13">
        <v>2047</v>
      </c>
      <c r="P16" s="18">
        <f>SUM(O19:O21)</f>
        <v>11688</v>
      </c>
      <c r="Q16" s="13">
        <v>775</v>
      </c>
      <c r="R16" s="18">
        <f>SUM(Q19:Q21)</f>
        <v>4613</v>
      </c>
      <c r="S16" s="13">
        <v>320</v>
      </c>
      <c r="T16" s="18">
        <f>SUM(S19:S21)</f>
        <v>1852</v>
      </c>
      <c r="U16" s="13">
        <v>126</v>
      </c>
      <c r="V16" s="18">
        <f>SUM(U19:U21)</f>
        <v>756</v>
      </c>
      <c r="W16" s="13">
        <v>60</v>
      </c>
      <c r="X16" s="18">
        <f>SUM(W19:W21)</f>
        <v>346</v>
      </c>
      <c r="Y16" s="13">
        <v>45</v>
      </c>
      <c r="Z16" s="18">
        <f>SUM(Y19:Y21)</f>
        <v>317</v>
      </c>
      <c r="AA16" s="138"/>
    </row>
    <row r="17" spans="1:27" ht="22.5">
      <c r="A17" s="143"/>
      <c r="B17" s="138"/>
      <c r="C17" s="140"/>
      <c r="D17" s="121"/>
      <c r="E17" s="118"/>
      <c r="F17" s="11" t="s">
        <v>14</v>
      </c>
      <c r="G17" s="49" t="s">
        <v>582</v>
      </c>
      <c r="H17" s="25" t="s">
        <v>64</v>
      </c>
      <c r="I17" s="43">
        <v>366</v>
      </c>
      <c r="J17" s="22" t="s">
        <v>83</v>
      </c>
      <c r="K17" s="12">
        <v>314</v>
      </c>
      <c r="L17" s="22" t="s">
        <v>85</v>
      </c>
      <c r="M17" s="12">
        <v>224</v>
      </c>
      <c r="N17" s="22" t="s">
        <v>95</v>
      </c>
      <c r="O17" s="13">
        <v>81</v>
      </c>
      <c r="P17" s="22" t="s">
        <v>96</v>
      </c>
      <c r="Q17" s="13">
        <v>26</v>
      </c>
      <c r="R17" s="22" t="s">
        <v>97</v>
      </c>
      <c r="S17" s="13">
        <v>6</v>
      </c>
      <c r="T17" s="22" t="s">
        <v>98</v>
      </c>
      <c r="U17" s="13">
        <v>5</v>
      </c>
      <c r="V17" s="22" t="s">
        <v>99</v>
      </c>
      <c r="W17" s="13">
        <v>0</v>
      </c>
      <c r="X17" s="22" t="s">
        <v>100</v>
      </c>
      <c r="Y17" s="13">
        <v>4</v>
      </c>
      <c r="Z17" s="22" t="s">
        <v>94</v>
      </c>
      <c r="AA17" s="138"/>
    </row>
    <row r="18" spans="1:27" ht="22.5">
      <c r="A18" s="143"/>
      <c r="B18" s="138"/>
      <c r="C18" s="140"/>
      <c r="D18" s="121"/>
      <c r="E18" s="118"/>
      <c r="F18" s="11" t="s">
        <v>15</v>
      </c>
      <c r="G18" s="49" t="s">
        <v>582</v>
      </c>
      <c r="H18" s="25" t="s">
        <v>65</v>
      </c>
      <c r="I18" s="43">
        <v>370</v>
      </c>
      <c r="J18" s="18">
        <f>(I15-1)*I16+I15*(I17+I18)</f>
        <v>736</v>
      </c>
      <c r="K18" s="12">
        <v>414</v>
      </c>
      <c r="L18" s="18">
        <f>(K15-1)*K16+K15*(K17+K18)</f>
        <v>3207</v>
      </c>
      <c r="M18" s="12">
        <v>190</v>
      </c>
      <c r="N18" s="18">
        <f>(M15-1)*M16+M15*(M17+M18)</f>
        <v>7928</v>
      </c>
      <c r="O18" s="13">
        <v>86</v>
      </c>
      <c r="P18" s="18">
        <f>(O15-1)*O16+O15*(O17+O18)</f>
        <v>6809</v>
      </c>
      <c r="Q18" s="13">
        <v>20</v>
      </c>
      <c r="R18" s="18">
        <f>(Q15-1)*Q16+Q15*(Q17+Q18)</f>
        <v>3330</v>
      </c>
      <c r="S18" s="13">
        <v>4</v>
      </c>
      <c r="T18" s="18">
        <f>(S15-1)*S16+S15*(S17+S18)</f>
        <v>1660</v>
      </c>
      <c r="U18" s="13">
        <v>5</v>
      </c>
      <c r="V18" s="18">
        <f>(U15-1)*U16+U15*(U17+U18)</f>
        <v>826</v>
      </c>
      <c r="W18" s="13">
        <v>1</v>
      </c>
      <c r="X18" s="18">
        <f>(W15-1)*W16+W15*(W17+W18)</f>
        <v>428</v>
      </c>
      <c r="Y18" s="13">
        <v>1</v>
      </c>
      <c r="Z18" s="18">
        <f>(Y15-1)*Y16+Y15*(Y17+Y18)</f>
        <v>405</v>
      </c>
      <c r="AA18" s="138"/>
    </row>
    <row r="19" spans="1:27" ht="22.5">
      <c r="A19" s="143"/>
      <c r="B19" s="138"/>
      <c r="C19" s="140"/>
      <c r="D19" s="121"/>
      <c r="E19" s="118"/>
      <c r="F19" s="11" t="s">
        <v>16</v>
      </c>
      <c r="G19" s="49" t="s">
        <v>581</v>
      </c>
      <c r="H19" s="41" t="s">
        <v>694</v>
      </c>
      <c r="I19" s="43">
        <v>0</v>
      </c>
      <c r="J19" s="22" t="s">
        <v>74</v>
      </c>
      <c r="K19" s="12">
        <v>6884</v>
      </c>
      <c r="L19" s="22" t="s">
        <v>75</v>
      </c>
      <c r="M19" s="12">
        <v>15861</v>
      </c>
      <c r="N19" s="22" t="s">
        <v>76</v>
      </c>
      <c r="O19" s="13">
        <v>10778</v>
      </c>
      <c r="P19" s="22" t="s">
        <v>77</v>
      </c>
      <c r="Q19" s="13">
        <v>4276</v>
      </c>
      <c r="R19" s="22" t="s">
        <v>78</v>
      </c>
      <c r="S19" s="13">
        <v>1737</v>
      </c>
      <c r="T19" s="22" t="s">
        <v>79</v>
      </c>
      <c r="U19" s="13">
        <v>689</v>
      </c>
      <c r="V19" s="22" t="s">
        <v>80</v>
      </c>
      <c r="W19" s="13">
        <v>335</v>
      </c>
      <c r="X19" s="22" t="s">
        <v>81</v>
      </c>
      <c r="Y19" s="13">
        <v>284</v>
      </c>
      <c r="Z19" s="22" t="s">
        <v>82</v>
      </c>
      <c r="AA19" s="138"/>
    </row>
    <row r="20" spans="1:27" ht="22.5">
      <c r="A20" s="143"/>
      <c r="B20" s="138"/>
      <c r="C20" s="140"/>
      <c r="D20" s="121"/>
      <c r="E20" s="118"/>
      <c r="F20" s="11" t="s">
        <v>19</v>
      </c>
      <c r="G20" s="49" t="s">
        <v>581</v>
      </c>
      <c r="H20" s="25" t="s">
        <v>66</v>
      </c>
      <c r="I20" s="43">
        <v>1441</v>
      </c>
      <c r="J20" s="28">
        <f>IF(J18=0,"",J16/J18)</f>
        <v>1.9578804347826086</v>
      </c>
      <c r="K20" s="12">
        <v>1554</v>
      </c>
      <c r="L20" s="28">
        <f>IF(L18=0,"",L16/L18)</f>
        <v>2.737137511693171</v>
      </c>
      <c r="M20" s="12">
        <v>1271</v>
      </c>
      <c r="N20" s="28">
        <f>IF(N18=0,"",N16/N18)</f>
        <v>2.2347376387487388</v>
      </c>
      <c r="O20" s="13">
        <v>496</v>
      </c>
      <c r="P20" s="28">
        <f>IF(P18=0,"",P16/P18)</f>
        <v>1.7165516228521076</v>
      </c>
      <c r="Q20" s="13">
        <v>184</v>
      </c>
      <c r="R20" s="28">
        <f>IF(R18=0,"",R16/R18)</f>
        <v>1.3852852852852853</v>
      </c>
      <c r="S20" s="13">
        <v>37</v>
      </c>
      <c r="T20" s="28">
        <f>IF(T18=0,"",T16/T18)</f>
        <v>1.1156626506024097</v>
      </c>
      <c r="U20" s="13">
        <v>39</v>
      </c>
      <c r="V20" s="28">
        <f>IF(V18=0,"",V16/V18)</f>
        <v>0.9152542372881356</v>
      </c>
      <c r="W20" s="13">
        <v>0</v>
      </c>
      <c r="X20" s="28">
        <f>IF(X18=0,"",X16/X18)</f>
        <v>0.8084112149532711</v>
      </c>
      <c r="Y20" s="13">
        <v>21</v>
      </c>
      <c r="Z20" s="28">
        <f>IF(Z18=0,"",Z16/Z18)</f>
        <v>0.782716049382716</v>
      </c>
      <c r="AA20" s="138"/>
    </row>
    <row r="21" spans="1:27" ht="22.5">
      <c r="A21" s="143"/>
      <c r="B21" s="138"/>
      <c r="C21" s="140"/>
      <c r="D21" s="121"/>
      <c r="E21" s="118"/>
      <c r="F21" s="11" t="s">
        <v>17</v>
      </c>
      <c r="G21" s="49" t="s">
        <v>581</v>
      </c>
      <c r="H21" s="41" t="s">
        <v>695</v>
      </c>
      <c r="I21" s="43">
        <v>0</v>
      </c>
      <c r="J21" s="29">
        <f>IF(J20&gt;3,100*J16/($I$22-($I$23+$I$24)),0)</f>
        <v>0</v>
      </c>
      <c r="K21" s="14">
        <v>340</v>
      </c>
      <c r="L21" s="29">
        <f>IF(L20&gt;3,100*L16/($I$22-($I$23+$I$24)),0)</f>
        <v>0</v>
      </c>
      <c r="M21" s="14">
        <v>585</v>
      </c>
      <c r="N21" s="29">
        <f>IF(N20&gt;3,100*N16/($I$22-($I$23+$I$24)),0)</f>
        <v>0</v>
      </c>
      <c r="O21" s="20">
        <v>414</v>
      </c>
      <c r="P21" s="29">
        <f>IF(P20&gt;3,100*P16/($I$22-($I$23+$I$24)),0)</f>
        <v>0</v>
      </c>
      <c r="Q21" s="20">
        <v>153</v>
      </c>
      <c r="R21" s="29">
        <f>IF(R20&gt;3,100*R16/($I$22-($I$23+$I$24)),0)</f>
        <v>0</v>
      </c>
      <c r="S21" s="20">
        <v>78</v>
      </c>
      <c r="T21" s="29">
        <f>IF(T20&gt;3,100*T16/($I$22-($I$23+$I$24)),0)</f>
        <v>0</v>
      </c>
      <c r="U21" s="20">
        <v>28</v>
      </c>
      <c r="V21" s="29">
        <f>IF(V20&gt;3,100*V16/($I$22-($I$23+$I$24)),0)</f>
        <v>0</v>
      </c>
      <c r="W21" s="20">
        <v>11</v>
      </c>
      <c r="X21" s="29">
        <f>IF(X20&gt;3,100*X16/($I$22-($I$23+$I$24)),0)</f>
        <v>0</v>
      </c>
      <c r="Y21" s="20">
        <v>12</v>
      </c>
      <c r="Z21" s="29">
        <f>IF(Z20&gt;3,100*Z16/($I$22-($I$23+$I$24)),0)</f>
        <v>0</v>
      </c>
      <c r="AA21" s="138"/>
    </row>
    <row r="22" spans="1:27" ht="11.25">
      <c r="A22" s="143"/>
      <c r="B22" s="138"/>
      <c r="C22" s="140"/>
      <c r="D22" s="121"/>
      <c r="E22" s="118"/>
      <c r="F22" s="11" t="s">
        <v>3</v>
      </c>
      <c r="G22" s="50" t="s">
        <v>581</v>
      </c>
      <c r="H22" s="26" t="s">
        <v>10</v>
      </c>
      <c r="I22" s="65">
        <f>IF(I11="","",+I11)</f>
        <v>53226</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1350</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6</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923</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53226</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987</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1622</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1398</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1656</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2542</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53226</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881</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53226</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15261</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500</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27</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7093</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28</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53226</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20.1</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45.44</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73.98004632104043</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26.019953678959556</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16525</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14236</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12382</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12431</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11</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11</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8948</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12569</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4581</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6646</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4367</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5923</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2724415</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120481</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1716.1660008850156</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12015</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199</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1.6562630045776114</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53364.43</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44012</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51447</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56614</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2571</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4342</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3953</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2540</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2997</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1623</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1583</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482</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466</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178</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53226</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30371</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10530</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9164</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64.84475321853084</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56614</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1716.1660008850156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1.6562630045776112</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1.6562630045776114</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3.8065698576060907</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5.260586931199038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14.869989310529128</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5.230010689470871</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33.61653304828077</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11.823466951719222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74.9788058616931</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87.3884007029877</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52.34478601567209</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47.65521398432791</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45.87321654325447</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54.12678345674553</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50.62383031815346</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49.37616968184654</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50.84388185654009</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49.15611814345991</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314.20043334393137</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34.671232425669224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30.173520792861613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64.84475321853084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7.032322710500871</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7.725869720409517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6.284934233124462</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4.422270469073177</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178</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31.902748013427146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98.23312084840828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13.789282643996561</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28.943974509729546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2012-01-17T00:27:26Z</dcterms:modified>
  <cp:category/>
  <cp:version/>
  <cp:contentType/>
  <cp:contentStatus/>
</cp:coreProperties>
</file>