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5375" windowHeight="420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<sst xmlns="http://schemas.openxmlformats.org/spreadsheetml/2006/main" count="1453" uniqueCount="727">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</sst>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97">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64792</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31112</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3996</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419</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1661</v>
      </c>
      <c r="K16" s="12">
        <v>2292</v>
      </c>
      <c r="L16" s="18">
        <f>SUM(K19:K21)</f>
        <v>10938</v>
      </c>
      <c r="M16" s="12">
        <v>3769</v>
      </c>
      <c r="N16" s="18">
        <f>SUM(M19:M21)</f>
        <v>19312</v>
      </c>
      <c r="O16" s="13">
        <v>2754</v>
      </c>
      <c r="P16" s="18">
        <f>SUM(O19:O21)</f>
        <v>14687</v>
      </c>
      <c r="Q16" s="13">
        <v>1306</v>
      </c>
      <c r="R16" s="18">
        <f>SUM(Q19:Q21)</f>
        <v>7043</v>
      </c>
      <c r="S16" s="13">
        <v>570</v>
      </c>
      <c r="T16" s="18">
        <f>SUM(S19:S21)</f>
        <v>3153</v>
      </c>
      <c r="U16" s="13">
        <v>236</v>
      </c>
      <c r="V16" s="18">
        <f>SUM(U19:U21)</f>
        <v>1289</v>
      </c>
      <c r="W16" s="13">
        <v>125</v>
      </c>
      <c r="X16" s="18">
        <f>SUM(W19:W21)</f>
        <v>634</v>
      </c>
      <c r="Y16" s="13">
        <v>117</v>
      </c>
      <c r="Z16" s="18">
        <f>SUM(Y19:Y21)</f>
        <v>611</v>
      </c>
      <c r="AA16" s="138"/>
    </row>
    <row r="17" spans="1:27" ht="22.5">
      <c r="A17" s="143"/>
      <c r="B17" s="138"/>
      <c r="C17" s="140"/>
      <c r="D17" s="121"/>
      <c r="E17" s="118"/>
      <c r="F17" s="11" t="s">
        <v>14</v>
      </c>
      <c r="G17" s="49" t="s">
        <v>582</v>
      </c>
      <c r="H17" s="25" t="s">
        <v>64</v>
      </c>
      <c r="I17" s="43">
        <v>419</v>
      </c>
      <c r="J17" s="22" t="s">
        <v>83</v>
      </c>
      <c r="K17" s="12">
        <v>296</v>
      </c>
      <c r="L17" s="22" t="s">
        <v>85</v>
      </c>
      <c r="M17" s="12">
        <v>137</v>
      </c>
      <c r="N17" s="22" t="s">
        <v>95</v>
      </c>
      <c r="O17" s="13">
        <v>46</v>
      </c>
      <c r="P17" s="22" t="s">
        <v>96</v>
      </c>
      <c r="Q17" s="13">
        <v>14</v>
      </c>
      <c r="R17" s="22" t="s">
        <v>97</v>
      </c>
      <c r="S17" s="13">
        <v>9</v>
      </c>
      <c r="T17" s="22" t="s">
        <v>98</v>
      </c>
      <c r="U17" s="13">
        <v>2</v>
      </c>
      <c r="V17" s="22" t="s">
        <v>99</v>
      </c>
      <c r="W17" s="13">
        <v>0</v>
      </c>
      <c r="X17" s="22" t="s">
        <v>100</v>
      </c>
      <c r="Y17" s="13">
        <v>1</v>
      </c>
      <c r="Z17" s="22" t="s">
        <v>94</v>
      </c>
      <c r="AA17" s="138"/>
    </row>
    <row r="18" spans="1:27" ht="22.5">
      <c r="A18" s="143"/>
      <c r="B18" s="138"/>
      <c r="C18" s="140"/>
      <c r="D18" s="121"/>
      <c r="E18" s="118"/>
      <c r="F18" s="11" t="s">
        <v>15</v>
      </c>
      <c r="G18" s="49" t="s">
        <v>582</v>
      </c>
      <c r="H18" s="25" t="s">
        <v>65</v>
      </c>
      <c r="I18" s="43">
        <v>494</v>
      </c>
      <c r="J18" s="18">
        <f>(I15-1)*I16+I15*(I17+I18)</f>
        <v>913</v>
      </c>
      <c r="K18" s="12">
        <v>372</v>
      </c>
      <c r="L18" s="18">
        <f>(K15-1)*K16+K15*(K17+K18)</f>
        <v>3628</v>
      </c>
      <c r="M18" s="12">
        <v>143</v>
      </c>
      <c r="N18" s="18">
        <f>(M15-1)*M16+M15*(M17+M18)</f>
        <v>8378</v>
      </c>
      <c r="O18" s="13">
        <v>55</v>
      </c>
      <c r="P18" s="18">
        <f>(O15-1)*O16+O15*(O17+O18)</f>
        <v>8666</v>
      </c>
      <c r="Q18" s="13">
        <v>15</v>
      </c>
      <c r="R18" s="18">
        <f>(Q15-1)*Q16+Q15*(Q17+Q18)</f>
        <v>5369</v>
      </c>
      <c r="S18" s="13">
        <v>3</v>
      </c>
      <c r="T18" s="18">
        <f>(S15-1)*S16+S15*(S17+S18)</f>
        <v>2922</v>
      </c>
      <c r="U18" s="13">
        <v>0</v>
      </c>
      <c r="V18" s="18">
        <f>(U15-1)*U16+U15*(U17+U18)</f>
        <v>1430</v>
      </c>
      <c r="W18" s="13">
        <v>1</v>
      </c>
      <c r="X18" s="18">
        <f>(W15-1)*W16+W15*(W17+W18)</f>
        <v>883</v>
      </c>
      <c r="Y18" s="13">
        <v>4</v>
      </c>
      <c r="Z18" s="18">
        <f>(Y15-1)*Y16+Y15*(Y17+Y18)</f>
        <v>981</v>
      </c>
      <c r="AA18" s="138"/>
    </row>
    <row r="19" spans="1:27" ht="22.5">
      <c r="A19" s="143"/>
      <c r="B19" s="138"/>
      <c r="C19" s="140"/>
      <c r="D19" s="121"/>
      <c r="E19" s="118"/>
      <c r="F19" s="11" t="s">
        <v>16</v>
      </c>
      <c r="G19" s="49" t="s">
        <v>581</v>
      </c>
      <c r="H19" s="41" t="s">
        <v>694</v>
      </c>
      <c r="I19" s="43">
        <v>0</v>
      </c>
      <c r="J19" s="22" t="s">
        <v>74</v>
      </c>
      <c r="K19" s="12">
        <v>8893</v>
      </c>
      <c r="L19" s="22" t="s">
        <v>75</v>
      </c>
      <c r="M19" s="12">
        <v>17626</v>
      </c>
      <c r="N19" s="22" t="s">
        <v>76</v>
      </c>
      <c r="O19" s="13">
        <v>13846</v>
      </c>
      <c r="P19" s="22" t="s">
        <v>77</v>
      </c>
      <c r="Q19" s="13">
        <v>6688</v>
      </c>
      <c r="R19" s="22" t="s">
        <v>78</v>
      </c>
      <c r="S19" s="13">
        <v>2993</v>
      </c>
      <c r="T19" s="22" t="s">
        <v>79</v>
      </c>
      <c r="U19" s="13">
        <v>1242</v>
      </c>
      <c r="V19" s="22" t="s">
        <v>80</v>
      </c>
      <c r="W19" s="13">
        <v>616</v>
      </c>
      <c r="X19" s="22" t="s">
        <v>81</v>
      </c>
      <c r="Y19" s="13">
        <v>583</v>
      </c>
      <c r="Z19" s="22" t="s">
        <v>82</v>
      </c>
      <c r="AA19" s="138"/>
    </row>
    <row r="20" spans="1:27" ht="22.5">
      <c r="A20" s="143"/>
      <c r="B20" s="138"/>
      <c r="C20" s="140"/>
      <c r="D20" s="121"/>
      <c r="E20" s="118"/>
      <c r="F20" s="11" t="s">
        <v>19</v>
      </c>
      <c r="G20" s="49" t="s">
        <v>581</v>
      </c>
      <c r="H20" s="25" t="s">
        <v>66</v>
      </c>
      <c r="I20" s="43">
        <v>1661</v>
      </c>
      <c r="J20" s="28">
        <f>IF(J18=0,"",J16/J18)</f>
        <v>1.819277108433735</v>
      </c>
      <c r="K20" s="12">
        <v>1492</v>
      </c>
      <c r="L20" s="28">
        <f>IF(L18=0,"",L16/L18)</f>
        <v>3.0148842337375963</v>
      </c>
      <c r="M20" s="12">
        <v>769</v>
      </c>
      <c r="N20" s="28">
        <f>IF(N18=0,"",N16/N18)</f>
        <v>2.305084745762712</v>
      </c>
      <c r="O20" s="13">
        <v>272</v>
      </c>
      <c r="P20" s="28">
        <f>IF(P18=0,"",P16/P18)</f>
        <v>1.6947842141703209</v>
      </c>
      <c r="Q20" s="13">
        <v>67</v>
      </c>
      <c r="R20" s="28">
        <f>IF(R18=0,"",R16/R18)</f>
        <v>1.311789905010244</v>
      </c>
      <c r="S20" s="13">
        <v>47</v>
      </c>
      <c r="T20" s="28">
        <f>IF(T18=0,"",T16/T18)</f>
        <v>1.0790554414784395</v>
      </c>
      <c r="U20" s="13">
        <v>8</v>
      </c>
      <c r="V20" s="28">
        <f>IF(V18=0,"",V16/V18)</f>
        <v>0.9013986013986014</v>
      </c>
      <c r="W20" s="13">
        <v>0</v>
      </c>
      <c r="X20" s="28">
        <f>IF(X18=0,"",X16/X18)</f>
        <v>0.7180067950169875</v>
      </c>
      <c r="Y20" s="13">
        <v>13</v>
      </c>
      <c r="Z20" s="28">
        <f>IF(Z18=0,"",Z16/Z18)</f>
        <v>0.6228338430173292</v>
      </c>
      <c r="AA20" s="138"/>
    </row>
    <row r="21" spans="1:27" ht="22.5">
      <c r="A21" s="143"/>
      <c r="B21" s="138"/>
      <c r="C21" s="140"/>
      <c r="D21" s="121"/>
      <c r="E21" s="118"/>
      <c r="F21" s="11" t="s">
        <v>17</v>
      </c>
      <c r="G21" s="49" t="s">
        <v>581</v>
      </c>
      <c r="H21" s="41" t="s">
        <v>695</v>
      </c>
      <c r="I21" s="43">
        <v>0</v>
      </c>
      <c r="J21" s="29">
        <f>IF(J20&gt;3,100*J16/($I$22-($I$23+$I$24)),0)</f>
        <v>0</v>
      </c>
      <c r="K21" s="14">
        <v>553</v>
      </c>
      <c r="L21" s="29">
        <f>IF(L20&gt;3,100*L16/($I$22-($I$23+$I$24)),0)</f>
        <v>17.39420829158914</v>
      </c>
      <c r="M21" s="14">
        <v>917</v>
      </c>
      <c r="N21" s="29">
        <f>IF(N20&gt;3,100*N16/($I$22-($I$23+$I$24)),0)</f>
        <v>0</v>
      </c>
      <c r="O21" s="20">
        <v>569</v>
      </c>
      <c r="P21" s="29">
        <f>IF(P20&gt;3,100*P16/($I$22-($I$23+$I$24)),0)</f>
        <v>0</v>
      </c>
      <c r="Q21" s="20">
        <v>288</v>
      </c>
      <c r="R21" s="29">
        <f>IF(R20&gt;3,100*R16/($I$22-($I$23+$I$24)),0)</f>
        <v>0</v>
      </c>
      <c r="S21" s="20">
        <v>113</v>
      </c>
      <c r="T21" s="29">
        <f>IF(T20&gt;3,100*T16/($I$22-($I$23+$I$24)),0)</f>
        <v>0</v>
      </c>
      <c r="U21" s="20">
        <v>39</v>
      </c>
      <c r="V21" s="29">
        <f>IF(V20&gt;3,100*V16/($I$22-($I$23+$I$24)),0)</f>
        <v>0</v>
      </c>
      <c r="W21" s="20">
        <v>18</v>
      </c>
      <c r="X21" s="29">
        <f>IF(X20&gt;3,100*X16/($I$22-($I$23+$I$24)),0)</f>
        <v>0</v>
      </c>
      <c r="Y21" s="20">
        <v>15</v>
      </c>
      <c r="Z21" s="29">
        <f>IF(Z20&gt;3,100*Z16/($I$22-($I$23+$I$24)),0)</f>
        <v>0</v>
      </c>
      <c r="AA21" s="138"/>
    </row>
    <row r="22" spans="1:27" ht="11.25">
      <c r="A22" s="143"/>
      <c r="B22" s="138"/>
      <c r="C22" s="140"/>
      <c r="D22" s="121"/>
      <c r="E22" s="118"/>
      <c r="F22" s="11" t="s">
        <v>3</v>
      </c>
      <c r="G22" s="50" t="s">
        <v>581</v>
      </c>
      <c r="H22" s="26" t="s">
        <v>10</v>
      </c>
      <c r="I22" s="65">
        <f>IF(I11="","",+I11)</f>
        <v>64792</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1896</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13</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567</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64792</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813</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9053</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6764</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1911</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5716</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64792</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923</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64792</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26079</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381</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43</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7908</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66</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64792</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10.05</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29.21</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82.47063011747953</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17.52936988252047</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20682</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19494</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17589</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18028</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9</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10</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12243</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19347</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6252</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9857</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5991</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9490</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3395481</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2886.952572748092</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20117</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240</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1.1930208281552916</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68262.891</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52609</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61802</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68336</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2427</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5732</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5077</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3678</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4585</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3001</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2845</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1081</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1114</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183</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64792</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35981</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13232</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13026</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72.9774047413913</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68336</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2886.952572748092</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1.1930208281552916</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1.1930208281552916</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5.437531613555893</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10.186442770712434</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8.288298326806693</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1.7617016731933075</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24.089671057315773</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5.12032894268423</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85.08199100275722</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92.52720180661055</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53.02988250531964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46.97011749468036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44.51167856710638</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55.48832143289362</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51.33424563804311</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48.66575436195689</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49.24829157175399</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50.75170842824601</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332.9767179817373</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36.77496456463133</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36.20244017675996</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72.9774047413913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9.583497257535978</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9.533044064708896</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9.636049572852489</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183</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54.53839342581517</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17.39420829158914</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99.11377170634114</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36.706383378477824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40.48842588998774</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2012-01-17T00:24:30Z</dcterms:modified>
  <cp:category/>
  <cp:version/>
  <cp:contentType/>
  <cp:contentStatus/>
</cp:coreProperties>
</file>