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900" windowWidth="15480" windowHeight="57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<sst xmlns="http://schemas.openxmlformats.org/spreadsheetml/2006/main" count="1453" uniqueCount="727">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</sst>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5">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268730</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129469</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56977</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955</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17972</v>
      </c>
      <c r="K16" s="12">
        <v>8044</v>
      </c>
      <c r="L16" s="18">
        <f>SUM(K19:K21)</f>
        <v>41287</v>
      </c>
      <c r="M16" s="12">
        <v>9810</v>
      </c>
      <c r="N16" s="18">
        <f>SUM(M19:M21)</f>
        <v>48584</v>
      </c>
      <c r="O16" s="13">
        <v>19736</v>
      </c>
      <c r="P16" s="18">
        <f>SUM(O19:O21)</f>
        <v>88803</v>
      </c>
      <c r="Q16" s="13">
        <v>6277</v>
      </c>
      <c r="R16" s="18">
        <f>SUM(Q19:Q21)</f>
        <v>31893</v>
      </c>
      <c r="S16" s="13">
        <v>2412</v>
      </c>
      <c r="T16" s="18">
        <f>SUM(S19:S21)</f>
        <v>13267</v>
      </c>
      <c r="U16" s="13">
        <v>874</v>
      </c>
      <c r="V16" s="18">
        <f>SUM(U19:U21)</f>
        <v>5217</v>
      </c>
      <c r="W16" s="13">
        <v>498</v>
      </c>
      <c r="X16" s="18">
        <f>SUM(W19:W21)</f>
        <v>3077</v>
      </c>
      <c r="Y16" s="13">
        <v>361</v>
      </c>
      <c r="Z16" s="18">
        <f>SUM(Y19:Y21)</f>
        <v>2347</v>
      </c>
      <c r="AA16" s="132"/>
    </row>
    <row r="17" spans="1:27" ht="22.5">
      <c r="A17" s="155"/>
      <c r="B17" s="132"/>
      <c r="C17" s="118"/>
      <c r="D17" s="150"/>
      <c r="E17" s="124"/>
      <c r="F17" s="11" t="s">
        <v>14</v>
      </c>
      <c r="G17" s="49" t="s">
        <v>582</v>
      </c>
      <c r="H17" s="25" t="s">
        <v>64</v>
      </c>
      <c r="I17" s="43">
        <v>4474</v>
      </c>
      <c r="J17" s="22" t="s">
        <v>83</v>
      </c>
      <c r="K17" s="12">
        <v>1610</v>
      </c>
      <c r="L17" s="22" t="s">
        <v>85</v>
      </c>
      <c r="M17" s="12">
        <v>650</v>
      </c>
      <c r="N17" s="22" t="s">
        <v>95</v>
      </c>
      <c r="O17" s="13">
        <v>417</v>
      </c>
      <c r="P17" s="22" t="s">
        <v>96</v>
      </c>
      <c r="Q17" s="13">
        <v>109</v>
      </c>
      <c r="R17" s="22" t="s">
        <v>97</v>
      </c>
      <c r="S17" s="13">
        <v>46</v>
      </c>
      <c r="T17" s="22" t="s">
        <v>98</v>
      </c>
      <c r="U17" s="13">
        <v>19</v>
      </c>
      <c r="V17" s="22" t="s">
        <v>99</v>
      </c>
      <c r="W17" s="13">
        <v>7</v>
      </c>
      <c r="X17" s="22" t="s">
        <v>100</v>
      </c>
      <c r="Y17" s="13">
        <v>15</v>
      </c>
      <c r="Z17" s="22" t="s">
        <v>94</v>
      </c>
      <c r="AA17" s="132"/>
    </row>
    <row r="18" spans="1:27" ht="22.5">
      <c r="A18" s="155"/>
      <c r="B18" s="132"/>
      <c r="C18" s="118"/>
      <c r="D18" s="150"/>
      <c r="E18" s="124"/>
      <c r="F18" s="11" t="s">
        <v>15</v>
      </c>
      <c r="G18" s="49" t="s">
        <v>582</v>
      </c>
      <c r="H18" s="25" t="s">
        <v>65</v>
      </c>
      <c r="I18" s="43">
        <v>2335</v>
      </c>
      <c r="J18" s="18">
        <f>(I15-1)*I16+I15*(I17+I18)</f>
        <v>6809</v>
      </c>
      <c r="K18" s="12">
        <v>742</v>
      </c>
      <c r="L18" s="18">
        <f>(K15-1)*K16+K15*(K17+K18)</f>
        <v>12748</v>
      </c>
      <c r="M18" s="12">
        <v>225</v>
      </c>
      <c r="N18" s="18">
        <f>(M15-1)*M16+M15*(M17+M18)</f>
        <v>22245</v>
      </c>
      <c r="O18" s="13">
        <v>140</v>
      </c>
      <c r="P18" s="18">
        <f>(O15-1)*O16+O15*(O17+O18)</f>
        <v>61436</v>
      </c>
      <c r="Q18" s="13">
        <v>47</v>
      </c>
      <c r="R18" s="18">
        <f>(Q15-1)*Q16+Q15*(Q17+Q18)</f>
        <v>25888</v>
      </c>
      <c r="S18" s="13">
        <v>10</v>
      </c>
      <c r="T18" s="18">
        <f>(S15-1)*S16+S15*(S17+S18)</f>
        <v>12396</v>
      </c>
      <c r="U18" s="13">
        <v>4</v>
      </c>
      <c r="V18" s="18">
        <f>(U15-1)*U16+U15*(U17+U18)</f>
        <v>5405</v>
      </c>
      <c r="W18" s="13">
        <v>2</v>
      </c>
      <c r="X18" s="18">
        <f>(W15-1)*W16+W15*(W17+W18)</f>
        <v>3558</v>
      </c>
      <c r="Y18" s="13">
        <v>7</v>
      </c>
      <c r="Z18" s="18">
        <f>(Y15-1)*Y16+Y15*(Y17+Y18)</f>
        <v>3086</v>
      </c>
      <c r="AA18" s="132"/>
    </row>
    <row r="19" spans="1:27" ht="22.5">
      <c r="A19" s="155"/>
      <c r="B19" s="132"/>
      <c r="C19" s="118"/>
      <c r="D19" s="150"/>
      <c r="E19" s="124"/>
      <c r="F19" s="11" t="s">
        <v>16</v>
      </c>
      <c r="G19" s="49" t="s">
        <v>581</v>
      </c>
      <c r="H19" s="41" t="s">
        <v>694</v>
      </c>
      <c r="I19" s="43">
        <v>0</v>
      </c>
      <c r="J19" s="22" t="s">
        <v>74</v>
      </c>
      <c r="K19" s="12">
        <v>31971</v>
      </c>
      <c r="L19" s="22" t="s">
        <v>75</v>
      </c>
      <c r="M19" s="12">
        <v>43462</v>
      </c>
      <c r="N19" s="22" t="s">
        <v>76</v>
      </c>
      <c r="O19" s="13">
        <v>82769</v>
      </c>
      <c r="P19" s="22" t="s">
        <v>77</v>
      </c>
      <c r="Q19" s="13">
        <v>30115</v>
      </c>
      <c r="R19" s="22" t="s">
        <v>78</v>
      </c>
      <c r="S19" s="13">
        <v>12478</v>
      </c>
      <c r="T19" s="22" t="s">
        <v>79</v>
      </c>
      <c r="U19" s="13">
        <v>4887</v>
      </c>
      <c r="V19" s="22" t="s">
        <v>80</v>
      </c>
      <c r="W19" s="13">
        <v>2868</v>
      </c>
      <c r="X19" s="22" t="s">
        <v>81</v>
      </c>
      <c r="Y19" s="13">
        <v>2110</v>
      </c>
      <c r="Z19" s="22" t="s">
        <v>82</v>
      </c>
      <c r="AA19" s="132"/>
    </row>
    <row r="20" spans="1:27" ht="22.5">
      <c r="A20" s="155"/>
      <c r="B20" s="132"/>
      <c r="C20" s="118"/>
      <c r="D20" s="150"/>
      <c r="E20" s="124"/>
      <c r="F20" s="11" t="s">
        <v>19</v>
      </c>
      <c r="G20" s="49" t="s">
        <v>581</v>
      </c>
      <c r="H20" s="25" t="s">
        <v>66</v>
      </c>
      <c r="I20" s="43">
        <v>17972</v>
      </c>
      <c r="J20" s="28">
        <f>IF(J18=0,"",J16/J18)</f>
        <v>2.639447789690116</v>
      </c>
      <c r="K20" s="12">
        <v>8083</v>
      </c>
      <c r="L20" s="28">
        <f>IF(L18=0,"",L16/L18)</f>
        <v>3.238704110448698</v>
      </c>
      <c r="M20" s="12">
        <v>3531</v>
      </c>
      <c r="N20" s="28">
        <f>IF(N18=0,"",N16/N18)</f>
        <v>2.1840413576084514</v>
      </c>
      <c r="O20" s="13">
        <v>1923</v>
      </c>
      <c r="P20" s="28">
        <f>IF(P18=0,"",P16/P18)</f>
        <v>1.4454554332964387</v>
      </c>
      <c r="Q20" s="13">
        <v>603</v>
      </c>
      <c r="R20" s="28">
        <f>IF(R18=0,"",R16/R18)</f>
        <v>1.2319607540173054</v>
      </c>
      <c r="S20" s="13">
        <v>304</v>
      </c>
      <c r="T20" s="28">
        <f>IF(T18=0,"",T16/T18)</f>
        <v>1.0702646014843498</v>
      </c>
      <c r="U20" s="13">
        <v>128</v>
      </c>
      <c r="V20" s="28">
        <f>IF(V18=0,"",V16/V18)</f>
        <v>0.9652173913043478</v>
      </c>
      <c r="W20" s="13">
        <v>45</v>
      </c>
      <c r="X20" s="28">
        <f>IF(X18=0,"",X16/X18)</f>
        <v>0.8648116919617763</v>
      </c>
      <c r="Y20" s="13">
        <v>86</v>
      </c>
      <c r="Z20" s="28">
        <f>IF(Z18=0,"",Z16/Z18)</f>
        <v>0.7605314322747894</v>
      </c>
      <c r="AA20" s="132"/>
    </row>
    <row r="21" spans="1:27" ht="22.5">
      <c r="A21" s="155"/>
      <c r="B21" s="132"/>
      <c r="C21" s="118"/>
      <c r="D21" s="150"/>
      <c r="E21" s="124"/>
      <c r="F21" s="11" t="s">
        <v>17</v>
      </c>
      <c r="G21" s="49" t="s">
        <v>581</v>
      </c>
      <c r="H21" s="41" t="s">
        <v>695</v>
      </c>
      <c r="I21" s="43">
        <v>0</v>
      </c>
      <c r="J21" s="29">
        <f>IF(J20&gt;3,100*J16/($I$22-($I$23+$I$24)),0)</f>
        <v>0</v>
      </c>
      <c r="K21" s="14">
        <v>1233</v>
      </c>
      <c r="L21" s="29">
        <f>IF(L20&gt;3,100*L16/($I$22-($I$23+$I$24)),0)</f>
        <v>15.907698590974066</v>
      </c>
      <c r="M21" s="14">
        <v>1591</v>
      </c>
      <c r="N21" s="29">
        <f>IF(N20&gt;3,100*N16/($I$22-($I$23+$I$24)),0)</f>
        <v>0</v>
      </c>
      <c r="O21" s="20">
        <v>4111</v>
      </c>
      <c r="P21" s="29">
        <f>IF(P20&gt;3,100*P16/($I$22-($I$23+$I$24)),0)</f>
        <v>0</v>
      </c>
      <c r="Q21" s="20">
        <v>1175</v>
      </c>
      <c r="R21" s="29">
        <f>IF(R20&gt;3,100*R16/($I$22-($I$23+$I$24)),0)</f>
        <v>0</v>
      </c>
      <c r="S21" s="20">
        <v>485</v>
      </c>
      <c r="T21" s="29">
        <f>IF(T20&gt;3,100*T16/($I$22-($I$23+$I$24)),0)</f>
        <v>0</v>
      </c>
      <c r="U21" s="20">
        <v>202</v>
      </c>
      <c r="V21" s="29">
        <f>IF(V20&gt;3,100*V16/($I$22-($I$23+$I$24)),0)</f>
        <v>0</v>
      </c>
      <c r="W21" s="20">
        <v>164</v>
      </c>
      <c r="X21" s="29">
        <f>IF(X20&gt;3,100*X16/($I$22-($I$23+$I$24)),0)</f>
        <v>0</v>
      </c>
      <c r="Y21" s="20">
        <v>151</v>
      </c>
      <c r="Z21" s="29">
        <f>IF(Z20&gt;3,100*Z16/($I$22-($I$23+$I$24)),0)</f>
        <v>0</v>
      </c>
      <c r="AA21" s="132"/>
    </row>
    <row r="22" spans="1:27" ht="11.25">
      <c r="A22" s="155"/>
      <c r="B22" s="132"/>
      <c r="C22" s="118"/>
      <c r="D22" s="150"/>
      <c r="E22" s="124"/>
      <c r="F22" s="11" t="s">
        <v>3</v>
      </c>
      <c r="G22" s="50" t="s">
        <v>581</v>
      </c>
      <c r="H22" s="26" t="s">
        <v>10</v>
      </c>
      <c r="I22" s="65">
        <f>IF(I11="","",+I11)</f>
        <v>268730</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9130</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59</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17029</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268730</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1782</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142642</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1855</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61841</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10432</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268730</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1025</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268730</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228797</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475</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59</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31842</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91</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268730</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0.21</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0.26</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83.42154470256395</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16.578455297436058</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87790</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82455</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82413</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79590</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52</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64</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180073</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289657</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90537</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147029</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89536</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142628</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1.7</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9.32</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725</v>
      </c>
      <c r="H63" s="95" t="s">
        <v>640</v>
      </c>
      <c r="I63" s="36">
        <v>11517105</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725</v>
      </c>
      <c r="H64" s="95" t="s">
        <v>598</v>
      </c>
      <c r="I64" s="36">
        <v>2055456</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13968.830185098013</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97583</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1406</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1.440824733816341</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138098.884</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137357</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187690</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297570</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9004</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21261</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18735</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22387</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23525</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24303</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24466</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5410</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7123</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182</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268730</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124112</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43384</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38382</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65.88242877401058</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297570</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13968.830185098013</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1.440824733816341</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1.440824733816341</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1.8528986872683877</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3.386298515238343</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0.17518524387538428</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0.03481475612461572</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0.2168960162266663</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0.04310398377333376</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93.93079395472886</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96.6003568350912</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53.15781578157816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46.84218421842184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48.760672591043736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51.239327408956264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49.832885644569295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50.167114355430705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43.16604165004389</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56.83395834995611</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154.69624402101465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34.95552404280005</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30.925293283485885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65.88242877401058</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9.973256555621003</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10.183199872392157</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9.759323291099765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17.846984984507827</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182</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69.62785921015778</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15.907698590974066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93.62085499797713</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80.97345959171476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85.29086130733816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2012-01-17T00:15:56Z</dcterms:modified>
  <cp:category/>
  <cp:version/>
  <cp:contentType/>
  <cp:contentStatus/>
</cp:coreProperties>
</file>