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825" windowWidth="10845" windowHeight="99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<sst xmlns="http://schemas.openxmlformats.org/spreadsheetml/2006/main" count="1453" uniqueCount="729">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</sst>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561</v>
      </c>
      <c r="C4" s="184"/>
      <c r="D4" s="184"/>
      <c r="E4" s="185"/>
    </row>
    <row r="5" spans="2:5" ht="15.75">
      <c r="B5" s="186" t="s">
        <v>562</v>
      </c>
      <c r="C5" s="187"/>
      <c r="D5" s="187"/>
      <c r="E5" s="188"/>
    </row>
    <row r="6" spans="2:5" ht="15.75">
      <c r="B6" s="186" t="s">
        <v>649</v>
      </c>
      <c r="C6" s="187"/>
      <c r="D6" s="187"/>
      <c r="E6" s="188"/>
    </row>
    <row r="7" spans="2:5" ht="15.75">
      <c r="B7" s="181" t="s">
        <v>647</v>
      </c>
      <c r="C7" s="182"/>
      <c r="D7" s="182"/>
      <c r="E7" s="70"/>
    </row>
    <row r="8" spans="2:5" ht="11.25">
      <c r="B8" s="193">
        <v>1</v>
      </c>
      <c r="C8" s="196" t="s">
        <v>565</v>
      </c>
      <c r="D8" s="197"/>
      <c r="E8" s="197"/>
    </row>
    <row r="9" spans="2:5" ht="11.25">
      <c r="B9" s="194"/>
      <c r="C9" s="176"/>
      <c r="D9" s="176"/>
      <c r="E9" s="176"/>
    </row>
    <row r="10" spans="2:5" ht="11.25">
      <c r="B10" s="195">
        <v>2</v>
      </c>
      <c r="C10" s="191" t="s">
        <v>566</v>
      </c>
      <c r="D10" s="192"/>
      <c r="E10" s="192"/>
    </row>
    <row r="11" spans="2:5" ht="11.25">
      <c r="B11" s="194"/>
      <c r="C11" s="68"/>
      <c r="D11" s="124" t="s">
        <v>567</v>
      </c>
      <c r="E11" s="124"/>
    </row>
    <row r="12" spans="2:5" ht="11.25">
      <c r="B12" s="194"/>
      <c r="C12" s="68"/>
      <c r="D12" s="124" t="s">
        <v>568</v>
      </c>
      <c r="E12" s="124"/>
    </row>
    <row r="13" spans="2:5" ht="11.25">
      <c r="B13" s="194"/>
      <c r="C13" s="68"/>
      <c r="D13" s="124" t="s">
        <v>569</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541</v>
      </c>
      <c r="C4" s="184"/>
      <c r="D4" s="184"/>
      <c r="E4" s="185"/>
    </row>
    <row r="5" spans="2:5" ht="15.75">
      <c r="B5" s="186" t="s">
        <v>542</v>
      </c>
      <c r="C5" s="187"/>
      <c r="D5" s="187"/>
      <c r="E5" s="188"/>
    </row>
    <row r="6" spans="2:5" ht="15.75">
      <c r="B6" s="186" t="s">
        <v>178</v>
      </c>
      <c r="C6" s="187"/>
      <c r="D6" s="187"/>
      <c r="E6" s="188"/>
    </row>
    <row r="7" spans="2:5" ht="15.75">
      <c r="B7" s="181" t="s">
        <v>647</v>
      </c>
      <c r="C7" s="182"/>
      <c r="D7" s="182"/>
      <c r="E7" s="70"/>
    </row>
    <row r="8" spans="2:5" ht="11.25">
      <c r="B8" s="193">
        <v>1</v>
      </c>
      <c r="C8" s="196" t="s">
        <v>629</v>
      </c>
      <c r="D8" s="197"/>
      <c r="E8" s="197"/>
    </row>
    <row r="9" spans="2:5" ht="11.25">
      <c r="B9" s="194"/>
      <c r="C9" s="68"/>
      <c r="D9" s="124" t="s">
        <v>543</v>
      </c>
      <c r="E9" s="124"/>
    </row>
    <row r="10" spans="2:5" ht="11.25">
      <c r="B10" s="194"/>
      <c r="C10" s="68"/>
      <c r="D10" s="124" t="s">
        <v>544</v>
      </c>
      <c r="E10" s="124"/>
    </row>
    <row r="11" spans="2:5" ht="11.25">
      <c r="B11" s="194"/>
      <c r="C11" s="68"/>
      <c r="D11" s="124" t="s">
        <v>545</v>
      </c>
      <c r="E11" s="124"/>
    </row>
    <row r="12" spans="2:5" ht="11.25">
      <c r="B12" s="194"/>
      <c r="C12" s="68"/>
      <c r="D12" s="124" t="s">
        <v>546</v>
      </c>
      <c r="E12" s="124"/>
    </row>
    <row r="13" spans="2:5" ht="11.25">
      <c r="B13" s="195">
        <v>2</v>
      </c>
      <c r="C13" s="191" t="s">
        <v>547</v>
      </c>
      <c r="D13" s="192"/>
      <c r="E13" s="192"/>
    </row>
    <row r="14" spans="2:5" ht="11.25">
      <c r="B14" s="194"/>
      <c r="C14" s="68"/>
      <c r="D14" s="124" t="s">
        <v>548</v>
      </c>
      <c r="E14" s="124"/>
    </row>
    <row r="15" spans="2:5" ht="11.25">
      <c r="B15" s="194"/>
      <c r="C15" s="68"/>
      <c r="D15" s="124" t="s">
        <v>194</v>
      </c>
      <c r="E15" s="124"/>
    </row>
    <row r="16" spans="2:5" ht="11.25">
      <c r="B16" s="194"/>
      <c r="C16" s="68"/>
      <c r="D16" s="124" t="s">
        <v>195</v>
      </c>
      <c r="E16" s="124"/>
    </row>
    <row r="17" spans="2:5" ht="11.25">
      <c r="B17" s="194"/>
      <c r="C17" s="68"/>
      <c r="D17" s="124" t="s">
        <v>546</v>
      </c>
      <c r="E17" s="124"/>
    </row>
    <row r="18" spans="2:5" ht="11.25">
      <c r="B18" s="195">
        <v>3</v>
      </c>
      <c r="C18" s="191" t="s">
        <v>549</v>
      </c>
      <c r="D18" s="192"/>
      <c r="E18" s="192"/>
    </row>
    <row r="19" spans="2:5" ht="11.25">
      <c r="B19" s="194"/>
      <c r="C19" s="68"/>
      <c r="D19" s="124" t="s">
        <v>550</v>
      </c>
      <c r="E19" s="124"/>
    </row>
    <row r="20" spans="2:5" ht="11.25">
      <c r="B20" s="194"/>
      <c r="C20" s="68"/>
      <c r="D20" s="124" t="s">
        <v>551</v>
      </c>
      <c r="E20" s="124"/>
    </row>
    <row r="21" spans="2:5" ht="11.25">
      <c r="B21" s="194"/>
      <c r="C21" s="68"/>
      <c r="D21" s="124" t="s">
        <v>201</v>
      </c>
      <c r="E21" s="124"/>
    </row>
    <row r="22" spans="2:5" ht="11.25">
      <c r="B22" s="194"/>
      <c r="C22" s="68"/>
      <c r="D22" s="124" t="s">
        <v>199</v>
      </c>
      <c r="E22" s="124"/>
    </row>
    <row r="23" spans="2:5" ht="11.25">
      <c r="B23" s="194"/>
      <c r="C23" s="68"/>
      <c r="D23" s="124" t="s">
        <v>202</v>
      </c>
      <c r="E23" s="124"/>
    </row>
    <row r="24" spans="2:5" ht="11.25">
      <c r="B24" s="194"/>
      <c r="C24" s="68"/>
      <c r="D24" s="124" t="s">
        <v>200</v>
      </c>
      <c r="E24" s="124"/>
    </row>
    <row r="25" spans="2:5" ht="11.25">
      <c r="B25" s="194"/>
      <c r="C25" s="68"/>
      <c r="D25" s="124" t="s">
        <v>203</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3" t="s">
        <v>23</v>
      </c>
      <c r="C4" s="184"/>
      <c r="D4" s="184"/>
      <c r="E4" s="184"/>
      <c r="F4" s="185"/>
    </row>
    <row r="5" spans="2:6" ht="15.75">
      <c r="B5" s="186" t="s">
        <v>36</v>
      </c>
      <c r="C5" s="187"/>
      <c r="D5" s="187"/>
      <c r="E5" s="187"/>
      <c r="F5" s="188"/>
    </row>
    <row r="6" spans="2:6" ht="15.75">
      <c r="B6" s="201" t="s">
        <v>648</v>
      </c>
      <c r="C6" s="202"/>
      <c r="D6" s="202"/>
      <c r="E6" s="202"/>
      <c r="F6" s="70"/>
    </row>
    <row r="7" spans="2:6" ht="15.75">
      <c r="B7" s="181" t="s">
        <v>647</v>
      </c>
      <c r="C7" s="182"/>
      <c r="D7" s="182"/>
      <c r="E7" s="182"/>
      <c r="F7" s="70"/>
    </row>
    <row r="8" spans="2:6" ht="11.25">
      <c r="B8" s="193">
        <v>1</v>
      </c>
      <c r="C8" s="214" t="s">
        <v>24</v>
      </c>
      <c r="D8" s="215"/>
      <c r="E8" s="215"/>
      <c r="F8" s="215"/>
    </row>
    <row r="9" spans="2:6" ht="11.25">
      <c r="B9" s="194"/>
      <c r="C9" s="68"/>
      <c r="D9" s="211" t="s">
        <v>25</v>
      </c>
      <c r="E9" s="211"/>
      <c r="F9" s="211"/>
    </row>
    <row r="10" spans="2:6" ht="11.25">
      <c r="B10" s="194"/>
      <c r="C10" s="68"/>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476</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227</v>
      </c>
      <c r="C1" s="217"/>
      <c r="D1" s="217"/>
      <c r="E1" s="218"/>
    </row>
    <row r="2" spans="2:5" ht="18">
      <c r="B2" s="111" t="s">
        <v>639</v>
      </c>
      <c r="C2" s="112"/>
      <c r="D2" s="112"/>
      <c r="E2" s="113"/>
    </row>
    <row r="3" spans="2:5" ht="15.75">
      <c r="B3" s="186" t="s">
        <v>228</v>
      </c>
      <c r="C3" s="187"/>
      <c r="D3" s="187"/>
      <c r="E3" s="188"/>
    </row>
    <row r="4" spans="2:5" ht="26.25">
      <c r="B4" s="183" t="s">
        <v>570</v>
      </c>
      <c r="C4" s="184"/>
      <c r="D4" s="184"/>
      <c r="E4" s="185"/>
    </row>
    <row r="5" spans="2:5" ht="15.75">
      <c r="B5" s="186" t="s">
        <v>553</v>
      </c>
      <c r="C5" s="187"/>
      <c r="D5" s="187"/>
      <c r="E5" s="188"/>
    </row>
    <row r="6" spans="2:5" ht="15.75">
      <c r="B6" s="186" t="s">
        <v>178</v>
      </c>
      <c r="C6" s="187"/>
      <c r="D6" s="187"/>
      <c r="E6" s="188"/>
    </row>
    <row r="7" spans="2:5" ht="15.75">
      <c r="B7" s="181" t="s">
        <v>647</v>
      </c>
      <c r="C7" s="182"/>
      <c r="D7" s="182"/>
      <c r="E7" s="70"/>
    </row>
    <row r="8" spans="2:5" ht="11.25">
      <c r="B8" s="193">
        <v>1</v>
      </c>
      <c r="C8" s="196" t="s">
        <v>571</v>
      </c>
      <c r="D8" s="197"/>
      <c r="E8" s="197"/>
    </row>
    <row r="9" spans="2:5" ht="11.25">
      <c r="B9" s="194"/>
      <c r="C9" s="68"/>
      <c r="D9" s="124" t="s">
        <v>603</v>
      </c>
      <c r="E9" s="124"/>
    </row>
    <row r="10" spans="2:5" ht="11.25">
      <c r="B10" s="194"/>
      <c r="C10" s="68"/>
      <c r="D10" s="124" t="s">
        <v>572</v>
      </c>
      <c r="E10" s="124"/>
    </row>
    <row r="11" spans="2:5" ht="11.25">
      <c r="B11" s="194"/>
      <c r="C11" s="68"/>
      <c r="D11" s="124" t="s">
        <v>573</v>
      </c>
      <c r="E11" s="124"/>
    </row>
    <row r="12" spans="2:5" ht="11.25">
      <c r="B12" s="194"/>
      <c r="C12" s="68"/>
      <c r="D12" s="124" t="s">
        <v>574</v>
      </c>
      <c r="E12" s="124"/>
    </row>
    <row r="13" spans="2:5" ht="11.25">
      <c r="B13" s="194"/>
      <c r="C13" s="68"/>
      <c r="D13" s="124" t="s">
        <v>575</v>
      </c>
      <c r="E13" s="124"/>
    </row>
    <row r="14" spans="2:5" ht="11.25">
      <c r="B14" s="194"/>
      <c r="C14" s="68"/>
      <c r="D14" s="124" t="s">
        <v>576</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227</v>
      </c>
      <c r="C1" s="217"/>
      <c r="D1" s="217"/>
      <c r="E1" s="218"/>
    </row>
    <row r="2" spans="2:5" ht="18">
      <c r="B2" s="111" t="s">
        <v>639</v>
      </c>
      <c r="C2" s="112"/>
      <c r="D2" s="112"/>
      <c r="E2" s="113"/>
    </row>
    <row r="3" spans="2:5" ht="15.75">
      <c r="B3" s="186" t="s">
        <v>228</v>
      </c>
      <c r="C3" s="187"/>
      <c r="D3" s="187"/>
      <c r="E3" s="188"/>
    </row>
    <row r="4" spans="2:5" ht="26.25">
      <c r="B4" s="183" t="s">
        <v>477</v>
      </c>
      <c r="C4" s="184"/>
      <c r="D4" s="184"/>
      <c r="E4" s="185"/>
    </row>
    <row r="5" spans="2:5" ht="15.75">
      <c r="B5" s="186" t="s">
        <v>478</v>
      </c>
      <c r="C5" s="187"/>
      <c r="D5" s="187"/>
      <c r="E5" s="188"/>
    </row>
    <row r="6" spans="2:5" ht="15.75">
      <c r="B6" s="186" t="s">
        <v>178</v>
      </c>
      <c r="C6" s="187"/>
      <c r="D6" s="187"/>
      <c r="E6" s="188"/>
    </row>
    <row r="7" spans="2:5" ht="15.75">
      <c r="B7" s="181" t="s">
        <v>647</v>
      </c>
      <c r="C7" s="182"/>
      <c r="D7" s="182"/>
      <c r="E7" s="70"/>
    </row>
    <row r="8" spans="2:5" ht="11.25">
      <c r="B8" s="193">
        <v>1</v>
      </c>
      <c r="C8" s="196" t="s">
        <v>180</v>
      </c>
      <c r="D8" s="197"/>
      <c r="E8" s="197"/>
    </row>
    <row r="9" spans="2:5" ht="11.25">
      <c r="B9" s="194"/>
      <c r="C9" s="68"/>
      <c r="D9" s="124" t="s">
        <v>181</v>
      </c>
      <c r="E9" s="124"/>
    </row>
    <row r="10" spans="2:5" ht="11.25">
      <c r="B10" s="194"/>
      <c r="C10" s="68"/>
      <c r="D10" s="124" t="s">
        <v>182</v>
      </c>
      <c r="E10" s="124"/>
    </row>
    <row r="11" spans="2:5" ht="11.25">
      <c r="B11" s="194"/>
      <c r="C11" s="68"/>
      <c r="D11" s="124" t="s">
        <v>183</v>
      </c>
      <c r="E11" s="124"/>
    </row>
    <row r="12" spans="2:5" ht="11.25">
      <c r="B12" s="194"/>
      <c r="C12" s="68"/>
      <c r="D12" s="124" t="s">
        <v>184</v>
      </c>
      <c r="E12" s="124"/>
    </row>
    <row r="13" spans="2:5" ht="11.25">
      <c r="B13" s="194"/>
      <c r="C13" s="68"/>
      <c r="D13" s="124" t="s">
        <v>185</v>
      </c>
      <c r="E13" s="124"/>
    </row>
    <row r="14" spans="2:5" ht="11.25">
      <c r="B14" s="195">
        <v>2</v>
      </c>
      <c r="C14" s="191" t="s">
        <v>186</v>
      </c>
      <c r="D14" s="192"/>
      <c r="E14" s="192"/>
    </row>
    <row r="15" spans="2:5" ht="11.25">
      <c r="B15" s="194"/>
      <c r="C15" s="68"/>
      <c r="D15" s="124" t="s">
        <v>187</v>
      </c>
      <c r="E15" s="124"/>
    </row>
    <row r="16" spans="2:5" ht="11.25">
      <c r="B16" s="194"/>
      <c r="C16" s="68"/>
      <c r="D16" s="124" t="s">
        <v>188</v>
      </c>
      <c r="E16" s="124"/>
    </row>
    <row r="17" spans="2:5" ht="11.25">
      <c r="B17" s="194"/>
      <c r="C17" s="68"/>
      <c r="D17" s="124" t="s">
        <v>189</v>
      </c>
      <c r="E17" s="124"/>
    </row>
    <row r="18" spans="2:5" ht="11.25">
      <c r="B18" s="194"/>
      <c r="C18" s="68"/>
      <c r="D18" s="124" t="s">
        <v>190</v>
      </c>
      <c r="E18" s="124"/>
    </row>
    <row r="19" spans="2:5" ht="11.25">
      <c r="B19" s="194"/>
      <c r="C19" s="68"/>
      <c r="D19" s="124" t="s">
        <v>191</v>
      </c>
      <c r="E19" s="124"/>
    </row>
    <row r="20" spans="2:5" ht="11.25">
      <c r="B20" s="195">
        <v>3</v>
      </c>
      <c r="C20" s="191" t="s">
        <v>192</v>
      </c>
      <c r="D20" s="192"/>
      <c r="E20" s="192"/>
    </row>
    <row r="21" spans="2:5" ht="11.25">
      <c r="B21" s="194"/>
      <c r="C21" s="68"/>
      <c r="D21" s="124" t="s">
        <v>193</v>
      </c>
      <c r="E21" s="124"/>
    </row>
    <row r="22" spans="2:5" ht="11.25">
      <c r="B22" s="194"/>
      <c r="C22" s="68"/>
      <c r="D22" s="124" t="s">
        <v>194</v>
      </c>
      <c r="E22" s="124"/>
    </row>
    <row r="23" spans="2:5" ht="11.25">
      <c r="B23" s="194"/>
      <c r="C23" s="68"/>
      <c r="D23" s="124" t="s">
        <v>195</v>
      </c>
      <c r="E23" s="124"/>
    </row>
    <row r="24" spans="2:5" ht="11.25">
      <c r="B24" s="195">
        <v>1</v>
      </c>
      <c r="C24" s="191" t="s">
        <v>479</v>
      </c>
      <c r="D24" s="192"/>
      <c r="E24" s="192"/>
    </row>
    <row r="25" spans="2:5" ht="11.25">
      <c r="B25" s="194"/>
      <c r="C25" s="68"/>
      <c r="D25" s="124" t="s">
        <v>480</v>
      </c>
      <c r="E25" s="124"/>
    </row>
    <row r="26" spans="2:5" ht="11.25">
      <c r="B26" s="194"/>
      <c r="C26" s="68"/>
      <c r="D26" s="124" t="s">
        <v>481</v>
      </c>
      <c r="E26" s="124"/>
    </row>
    <row r="27" spans="2:5" ht="11.25">
      <c r="B27" s="194"/>
      <c r="C27" s="68"/>
      <c r="D27" s="124" t="s">
        <v>482</v>
      </c>
      <c r="E27" s="124"/>
    </row>
    <row r="28" spans="2:5" ht="11.25">
      <c r="B28" s="194"/>
      <c r="C28" s="68"/>
      <c r="D28" s="124" t="s">
        <v>483</v>
      </c>
      <c r="E28" s="124"/>
    </row>
    <row r="29" spans="2:5" ht="11.25">
      <c r="B29" s="194"/>
      <c r="C29" s="68"/>
      <c r="D29" s="124" t="s">
        <v>472</v>
      </c>
      <c r="E29" s="124"/>
    </row>
    <row r="30" spans="2:5" ht="11.25">
      <c r="B30" s="195">
        <v>2</v>
      </c>
      <c r="C30" s="191" t="s">
        <v>484</v>
      </c>
      <c r="D30" s="192"/>
      <c r="E30" s="192"/>
    </row>
    <row r="31" spans="2:5" ht="11.25">
      <c r="B31" s="194"/>
      <c r="C31" s="68"/>
      <c r="D31" s="124" t="s">
        <v>485</v>
      </c>
      <c r="E31" s="124"/>
    </row>
    <row r="32" spans="2:5" ht="11.25">
      <c r="B32" s="194"/>
      <c r="C32" s="68"/>
      <c r="D32" s="124" t="s">
        <v>486</v>
      </c>
      <c r="E32" s="124"/>
    </row>
    <row r="33" spans="2:5" ht="11.25">
      <c r="B33" s="194"/>
      <c r="C33" s="68"/>
      <c r="D33" s="124" t="s">
        <v>487</v>
      </c>
      <c r="E33" s="124"/>
    </row>
    <row r="34" spans="2:5" ht="11.25">
      <c r="B34" s="194"/>
      <c r="C34" s="68"/>
      <c r="D34" s="124" t="s">
        <v>26</v>
      </c>
      <c r="E34" s="124"/>
    </row>
    <row r="35" spans="2:5" ht="11.25">
      <c r="B35" s="195">
        <v>3</v>
      </c>
      <c r="C35" s="191" t="s">
        <v>488</v>
      </c>
      <c r="D35" s="192"/>
      <c r="E35" s="192"/>
    </row>
    <row r="36" spans="2:5" ht="11.25">
      <c r="B36" s="194"/>
      <c r="C36" s="68"/>
      <c r="D36" s="124" t="s">
        <v>489</v>
      </c>
      <c r="E36" s="124"/>
    </row>
    <row r="37" spans="2:5" ht="11.25">
      <c r="B37" s="194"/>
      <c r="C37" s="68"/>
      <c r="D37" s="124" t="s">
        <v>490</v>
      </c>
      <c r="E37" s="124"/>
    </row>
    <row r="38" spans="2:5" ht="11.25">
      <c r="B38" s="194"/>
      <c r="C38" s="68"/>
      <c r="D38" s="124" t="s">
        <v>491</v>
      </c>
      <c r="E38" s="124"/>
    </row>
    <row r="39" spans="2:5" ht="11.25">
      <c r="B39" s="194"/>
      <c r="C39" s="68"/>
      <c r="D39" s="124" t="s">
        <v>492</v>
      </c>
      <c r="E39" s="124"/>
    </row>
    <row r="40" spans="2:5" ht="11.25">
      <c r="B40" s="194"/>
      <c r="C40" s="68"/>
      <c r="D40" s="124" t="s">
        <v>493</v>
      </c>
      <c r="E40" s="124"/>
    </row>
    <row r="41" spans="2:5" ht="11.25">
      <c r="B41" s="194"/>
      <c r="C41" s="68"/>
      <c r="D41" s="124" t="s">
        <v>494</v>
      </c>
      <c r="E41" s="124"/>
    </row>
    <row r="42" spans="2:5" ht="11.25">
      <c r="B42" s="195">
        <v>4</v>
      </c>
      <c r="C42" s="191" t="s">
        <v>495</v>
      </c>
      <c r="D42" s="192"/>
      <c r="E42" s="192"/>
    </row>
    <row r="43" spans="2:5" ht="11.25">
      <c r="B43" s="194"/>
      <c r="C43" s="68"/>
      <c r="D43" s="124" t="s">
        <v>496</v>
      </c>
      <c r="E43" s="124"/>
    </row>
    <row r="44" spans="2:5" ht="11.25">
      <c r="B44" s="194"/>
      <c r="C44" s="68"/>
      <c r="D44" s="124" t="s">
        <v>497</v>
      </c>
      <c r="E44" s="124"/>
    </row>
    <row r="45" spans="2:5" ht="11.25">
      <c r="B45" s="194"/>
      <c r="C45" s="68"/>
      <c r="D45" s="124" t="s">
        <v>498</v>
      </c>
      <c r="E45" s="124"/>
    </row>
    <row r="46" spans="2:5" ht="11.25">
      <c r="B46" s="194"/>
      <c r="C46" s="68"/>
      <c r="D46" s="124" t="s">
        <v>499</v>
      </c>
      <c r="E46" s="124"/>
    </row>
    <row r="47" spans="2:5" ht="11.25">
      <c r="B47" s="194"/>
      <c r="C47" s="68"/>
      <c r="D47" s="124" t="s">
        <v>500</v>
      </c>
      <c r="E47" s="124"/>
    </row>
    <row r="48" spans="2:5" ht="11.25">
      <c r="B48" s="194"/>
      <c r="C48" s="68"/>
      <c r="D48" s="124" t="s">
        <v>493</v>
      </c>
      <c r="E48" s="124"/>
    </row>
    <row r="49" spans="2:5" ht="11.25">
      <c r="B49" s="194"/>
      <c r="C49" s="68"/>
      <c r="D49" s="124" t="s">
        <v>494</v>
      </c>
      <c r="E49" s="124"/>
    </row>
    <row r="50" spans="2:5" ht="11.25">
      <c r="B50" s="195">
        <v>5</v>
      </c>
      <c r="C50" s="191" t="s">
        <v>501</v>
      </c>
      <c r="D50" s="192"/>
      <c r="E50" s="192"/>
    </row>
    <row r="51" spans="2:5" ht="11.25">
      <c r="B51" s="194"/>
      <c r="C51" s="68"/>
      <c r="D51" s="124" t="s">
        <v>502</v>
      </c>
      <c r="E51" s="124"/>
    </row>
    <row r="52" spans="2:5" ht="11.25">
      <c r="B52" s="194"/>
      <c r="C52" s="68"/>
      <c r="D52" s="124" t="s">
        <v>503</v>
      </c>
      <c r="E52" s="124"/>
    </row>
    <row r="53" spans="2:5" ht="11.25">
      <c r="B53" s="194"/>
      <c r="C53" s="68"/>
      <c r="D53" s="124" t="s">
        <v>499</v>
      </c>
      <c r="E53" s="124"/>
    </row>
    <row r="54" spans="2:5" ht="11.25">
      <c r="B54" s="194"/>
      <c r="C54" s="68"/>
      <c r="D54" s="124" t="s">
        <v>500</v>
      </c>
      <c r="E54" s="124"/>
    </row>
    <row r="55" spans="2:5" ht="11.25">
      <c r="B55" s="194"/>
      <c r="C55" s="68"/>
      <c r="D55" s="124" t="s">
        <v>504</v>
      </c>
      <c r="E55" s="124"/>
    </row>
    <row r="56" spans="2:5" ht="11.25">
      <c r="B56" s="194"/>
      <c r="C56" s="68"/>
      <c r="D56" s="124" t="s">
        <v>494</v>
      </c>
      <c r="E56" s="124"/>
    </row>
    <row r="57" spans="2:5" ht="11.25">
      <c r="B57" s="195">
        <v>6</v>
      </c>
      <c r="C57" s="191" t="s">
        <v>505</v>
      </c>
      <c r="D57" s="192"/>
      <c r="E57" s="192"/>
    </row>
    <row r="58" spans="2:5" ht="11.25">
      <c r="B58" s="194"/>
      <c r="C58" s="68"/>
      <c r="D58" s="124" t="s">
        <v>506</v>
      </c>
      <c r="E58" s="124"/>
    </row>
    <row r="59" spans="2:5" ht="11.25">
      <c r="B59" s="194"/>
      <c r="C59" s="68"/>
      <c r="D59" s="124" t="s">
        <v>507</v>
      </c>
      <c r="E59" s="124"/>
    </row>
    <row r="60" spans="2:5" ht="11.25">
      <c r="B60" s="194"/>
      <c r="C60" s="68"/>
      <c r="D60" s="124" t="s">
        <v>491</v>
      </c>
      <c r="E60" s="124"/>
    </row>
    <row r="61" spans="2:5" ht="11.25">
      <c r="B61" s="194"/>
      <c r="C61" s="68"/>
      <c r="D61" s="124" t="s">
        <v>508</v>
      </c>
      <c r="E61" s="124"/>
    </row>
    <row r="62" spans="2:5" ht="11.25">
      <c r="B62" s="194"/>
      <c r="C62" s="68"/>
      <c r="D62" s="124" t="s">
        <v>493</v>
      </c>
      <c r="E62" s="124"/>
    </row>
    <row r="63" spans="2:5" ht="11.25">
      <c r="B63" s="194"/>
      <c r="C63" s="68"/>
      <c r="D63" s="124" t="s">
        <v>494</v>
      </c>
      <c r="E63" s="124"/>
    </row>
    <row r="64" spans="2:5" ht="11.25">
      <c r="B64" s="195">
        <v>7</v>
      </c>
      <c r="C64" s="191" t="s">
        <v>509</v>
      </c>
      <c r="D64" s="192"/>
      <c r="E64" s="192"/>
    </row>
    <row r="65" spans="2:5" ht="11.25">
      <c r="B65" s="194"/>
      <c r="C65" s="68"/>
      <c r="D65" s="124" t="s">
        <v>510</v>
      </c>
      <c r="E65" s="124"/>
    </row>
    <row r="66" spans="2:5" ht="11.25">
      <c r="B66" s="194"/>
      <c r="C66" s="68"/>
      <c r="D66" s="124" t="s">
        <v>511</v>
      </c>
      <c r="E66" s="124"/>
    </row>
    <row r="67" spans="2:5" ht="11.25">
      <c r="B67" s="194"/>
      <c r="C67" s="68"/>
      <c r="D67" s="124" t="s">
        <v>512</v>
      </c>
      <c r="E67" s="124"/>
    </row>
    <row r="68" spans="2:5" ht="11.25">
      <c r="B68" s="194"/>
      <c r="C68" s="68"/>
      <c r="D68" s="124" t="s">
        <v>513</v>
      </c>
      <c r="E68" s="124"/>
    </row>
    <row r="69" spans="2:5" ht="11.25">
      <c r="B69" s="194"/>
      <c r="C69" s="68"/>
      <c r="D69" s="124" t="s">
        <v>514</v>
      </c>
      <c r="E69" s="124"/>
    </row>
    <row r="70" spans="2:5" ht="11.25">
      <c r="B70" s="194"/>
      <c r="C70" s="68"/>
      <c r="D70" s="124" t="s">
        <v>26</v>
      </c>
      <c r="E70" s="124"/>
    </row>
    <row r="71" spans="2:5" ht="11.25">
      <c r="B71" s="195" t="s">
        <v>515</v>
      </c>
      <c r="C71" s="191" t="s">
        <v>516</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G73">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639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229</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607</v>
      </c>
      <c r="B5" s="5" t="s">
        <v>107</v>
      </c>
      <c r="C5" s="5" t="s">
        <v>583</v>
      </c>
      <c r="D5" s="117" t="s">
        <v>8</v>
      </c>
      <c r="E5" s="118"/>
      <c r="F5" s="5" t="s">
        <v>2</v>
      </c>
      <c r="G5" s="5" t="s">
        <v>577</v>
      </c>
      <c r="H5" s="5" t="s">
        <v>62</v>
      </c>
      <c r="I5" s="15" t="s">
        <v>51</v>
      </c>
      <c r="J5" s="180"/>
      <c r="K5" s="180"/>
      <c r="L5" s="180"/>
      <c r="M5" s="180"/>
      <c r="N5" s="180"/>
      <c r="O5" s="180"/>
      <c r="P5" s="180"/>
      <c r="Q5" s="180"/>
      <c r="R5" s="180"/>
      <c r="S5" s="180"/>
      <c r="T5" s="180"/>
      <c r="U5" s="180"/>
      <c r="V5" s="180"/>
      <c r="W5" s="180"/>
      <c r="X5" s="180"/>
      <c r="Y5" s="180"/>
      <c r="Z5" s="180"/>
      <c r="AA5" s="5" t="s">
        <v>117</v>
      </c>
    </row>
    <row r="6" spans="1:27" ht="11.25" hidden="1">
      <c r="A6" s="162"/>
      <c r="B6" s="163"/>
      <c r="C6" s="164"/>
      <c r="D6" s="75" t="s">
        <v>653</v>
      </c>
      <c r="E6" s="76"/>
      <c r="F6" s="162"/>
      <c r="G6" s="163"/>
      <c r="H6" s="163"/>
      <c r="I6" s="163"/>
      <c r="J6" s="163"/>
      <c r="K6" s="163"/>
      <c r="L6" s="163"/>
      <c r="M6" s="163"/>
      <c r="N6" s="163"/>
      <c r="O6" s="163"/>
      <c r="P6" s="163"/>
      <c r="Q6" s="163"/>
      <c r="R6" s="163"/>
      <c r="S6" s="163"/>
      <c r="T6" s="163"/>
      <c r="U6" s="163"/>
      <c r="V6" s="163"/>
      <c r="W6" s="163"/>
      <c r="X6" s="163"/>
      <c r="Y6" s="163"/>
      <c r="Z6" s="163"/>
      <c r="AA6" s="164"/>
    </row>
    <row r="7" spans="1:27" ht="11.25" hidden="1">
      <c r="A7" s="165"/>
      <c r="B7" s="166"/>
      <c r="C7" s="167"/>
      <c r="D7" s="51" t="s">
        <v>655</v>
      </c>
      <c r="E7" s="77"/>
      <c r="F7" s="165"/>
      <c r="G7" s="166"/>
      <c r="H7" s="166"/>
      <c r="I7" s="166"/>
      <c r="J7" s="166"/>
      <c r="K7" s="166"/>
      <c r="L7" s="166"/>
      <c r="M7" s="166"/>
      <c r="N7" s="166"/>
      <c r="O7" s="166"/>
      <c r="P7" s="166"/>
      <c r="Q7" s="166"/>
      <c r="R7" s="166"/>
      <c r="S7" s="166"/>
      <c r="T7" s="166"/>
      <c r="U7" s="166"/>
      <c r="V7" s="166"/>
      <c r="W7" s="166"/>
      <c r="X7" s="166"/>
      <c r="Y7" s="166"/>
      <c r="Z7" s="166"/>
      <c r="AA7" s="167"/>
    </row>
    <row r="8" spans="1:27" ht="11.25" hidden="1">
      <c r="A8" s="165"/>
      <c r="B8" s="166"/>
      <c r="C8" s="167"/>
      <c r="D8" s="51" t="s">
        <v>9</v>
      </c>
      <c r="E8" s="77"/>
      <c r="F8" s="165"/>
      <c r="G8" s="166"/>
      <c r="H8" s="166"/>
      <c r="I8" s="166"/>
      <c r="J8" s="166"/>
      <c r="K8" s="166"/>
      <c r="L8" s="166"/>
      <c r="M8" s="166"/>
      <c r="N8" s="166"/>
      <c r="O8" s="166"/>
      <c r="P8" s="166"/>
      <c r="Q8" s="166"/>
      <c r="R8" s="166"/>
      <c r="S8" s="166"/>
      <c r="T8" s="166"/>
      <c r="U8" s="166"/>
      <c r="V8" s="166"/>
      <c r="W8" s="166"/>
      <c r="X8" s="166"/>
      <c r="Y8" s="166"/>
      <c r="Z8" s="166"/>
      <c r="AA8" s="167"/>
    </row>
    <row r="9" spans="1:27" ht="11.25" hidden="1">
      <c r="A9" s="165"/>
      <c r="B9" s="166"/>
      <c r="C9" s="167"/>
      <c r="D9" s="51" t="s">
        <v>652</v>
      </c>
      <c r="E9" s="77"/>
      <c r="F9" s="165"/>
      <c r="G9" s="166"/>
      <c r="H9" s="166"/>
      <c r="I9" s="166"/>
      <c r="J9" s="166"/>
      <c r="K9" s="166"/>
      <c r="L9" s="166"/>
      <c r="M9" s="166"/>
      <c r="N9" s="166"/>
      <c r="O9" s="166"/>
      <c r="P9" s="166"/>
      <c r="Q9" s="166"/>
      <c r="R9" s="166"/>
      <c r="S9" s="166"/>
      <c r="T9" s="166"/>
      <c r="U9" s="166"/>
      <c r="V9" s="166"/>
      <c r="W9" s="166"/>
      <c r="X9" s="166"/>
      <c r="Y9" s="166"/>
      <c r="Z9" s="166"/>
      <c r="AA9" s="167"/>
    </row>
    <row r="10" spans="1:27" ht="11.25" hidden="1">
      <c r="A10" s="168"/>
      <c r="B10" s="169"/>
      <c r="C10" s="170"/>
      <c r="D10" s="51" t="s">
        <v>672</v>
      </c>
      <c r="E10" s="77"/>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652</v>
      </c>
      <c r="E11" s="126">
        <f>IF(D11="País","Nivel incorrecto",IF(D11="Entidad","Nivel incorrecto",""))</f>
      </c>
      <c r="F11" s="11" t="s">
        <v>3</v>
      </c>
      <c r="G11" s="49" t="s">
        <v>578</v>
      </c>
      <c r="H11" s="24" t="s">
        <v>10</v>
      </c>
      <c r="I11" s="43">
        <v>18924</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49" t="s">
        <v>578</v>
      </c>
      <c r="H12" s="41" t="s">
        <v>689</v>
      </c>
      <c r="I12" s="43">
        <v>15305</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49" t="s">
        <v>578</v>
      </c>
      <c r="H13" s="24" t="s">
        <v>11</v>
      </c>
      <c r="I13" s="43">
        <v>2943</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49" t="s">
        <v>578</v>
      </c>
      <c r="H14" s="41" t="s">
        <v>690</v>
      </c>
      <c r="I14" s="43">
        <v>8</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101</v>
      </c>
      <c r="C15" s="120">
        <f>IF($C$11="","",$C$11)</f>
        <v>2005</v>
      </c>
      <c r="D15" s="131" t="s">
        <v>652</v>
      </c>
      <c r="E15" s="126">
        <f>IF(D15="País","Nivel incorrecto",IF(D15="Entidad","Nivel incorrecto",""))</f>
      </c>
      <c r="F15" s="154" t="s">
        <v>432</v>
      </c>
      <c r="G15" s="155"/>
      <c r="H15" s="156"/>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37" t="s">
        <v>713</v>
      </c>
    </row>
    <row r="16" spans="1:27" ht="33.75">
      <c r="A16" s="160"/>
      <c r="B16" s="135"/>
      <c r="C16" s="121"/>
      <c r="D16" s="153"/>
      <c r="E16" s="127"/>
      <c r="F16" s="11" t="s">
        <v>13</v>
      </c>
      <c r="G16" s="49" t="s">
        <v>579</v>
      </c>
      <c r="H16" s="94" t="s">
        <v>707</v>
      </c>
      <c r="I16" s="43">
        <v>190</v>
      </c>
      <c r="J16" s="93">
        <f>SUM(I19:I21)</f>
        <v>640</v>
      </c>
      <c r="K16" s="12">
        <v>460</v>
      </c>
      <c r="L16" s="93">
        <f>SUM(K19:K21)</f>
        <v>1782</v>
      </c>
      <c r="M16" s="12">
        <v>698</v>
      </c>
      <c r="N16" s="93">
        <f>SUM(M19:M21)</f>
        <v>3098</v>
      </c>
      <c r="O16" s="13">
        <v>772</v>
      </c>
      <c r="P16" s="93">
        <f>SUM(O19:O21)</f>
        <v>3789</v>
      </c>
      <c r="Q16" s="13">
        <v>650</v>
      </c>
      <c r="R16" s="93">
        <f>SUM(Q19:Q21)</f>
        <v>3529</v>
      </c>
      <c r="S16" s="13">
        <v>409</v>
      </c>
      <c r="T16" s="93">
        <f>SUM(S19:S21)</f>
        <v>2314</v>
      </c>
      <c r="U16" s="13">
        <v>197</v>
      </c>
      <c r="V16" s="93">
        <f>SUM(U19:U21)</f>
        <v>1207</v>
      </c>
      <c r="W16" s="13">
        <v>137</v>
      </c>
      <c r="X16" s="93">
        <f>SUM(W19:W21)</f>
        <v>878</v>
      </c>
      <c r="Y16" s="13">
        <v>138</v>
      </c>
      <c r="Z16" s="93">
        <f>SUM(Y19:Y21)</f>
        <v>895</v>
      </c>
      <c r="AA16" s="135"/>
    </row>
    <row r="17" spans="1:27" ht="22.5">
      <c r="A17" s="160"/>
      <c r="B17" s="135"/>
      <c r="C17" s="121"/>
      <c r="D17" s="153"/>
      <c r="E17" s="127"/>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35"/>
    </row>
    <row r="18" spans="1:27" ht="22.5">
      <c r="A18" s="160"/>
      <c r="B18" s="135"/>
      <c r="C18" s="121"/>
      <c r="D18" s="153"/>
      <c r="E18" s="127"/>
      <c r="F18" s="11" t="s">
        <v>15</v>
      </c>
      <c r="G18" s="49" t="s">
        <v>579</v>
      </c>
      <c r="H18" s="24" t="s">
        <v>64</v>
      </c>
      <c r="I18" s="43"/>
      <c r="J18" s="93">
        <f>I15*(I16)</f>
        <v>0</v>
      </c>
      <c r="K18" s="12"/>
      <c r="L18" s="93">
        <f>K15*(K16)</f>
        <v>920</v>
      </c>
      <c r="M18" s="12"/>
      <c r="N18" s="93">
        <f>M15*(M16)</f>
        <v>2094</v>
      </c>
      <c r="O18" s="13"/>
      <c r="P18" s="93">
        <f>O15*(O16)</f>
        <v>3088</v>
      </c>
      <c r="Q18" s="13"/>
      <c r="R18" s="93">
        <f>Q15*(Q16)</f>
        <v>3250</v>
      </c>
      <c r="S18" s="13"/>
      <c r="T18" s="93">
        <f>S15*(S16)</f>
        <v>2454</v>
      </c>
      <c r="U18" s="13"/>
      <c r="V18" s="93">
        <f>U15*(U16)</f>
        <v>1379</v>
      </c>
      <c r="W18" s="13"/>
      <c r="X18" s="93">
        <f>W15*(W16)</f>
        <v>1096</v>
      </c>
      <c r="Y18" s="13"/>
      <c r="Z18" s="93">
        <f>Y15*(Y16)</f>
        <v>1242</v>
      </c>
      <c r="AA18" s="135"/>
    </row>
    <row r="19" spans="1:27" ht="33.75">
      <c r="A19" s="160"/>
      <c r="B19" s="135"/>
      <c r="C19" s="121"/>
      <c r="D19" s="153"/>
      <c r="E19" s="127"/>
      <c r="F19" s="11" t="s">
        <v>16</v>
      </c>
      <c r="G19" s="49" t="s">
        <v>578</v>
      </c>
      <c r="H19" s="94" t="s">
        <v>708</v>
      </c>
      <c r="I19" s="43">
        <v>640</v>
      </c>
      <c r="J19" s="21" t="s">
        <v>72</v>
      </c>
      <c r="K19" s="12">
        <v>1782</v>
      </c>
      <c r="L19" s="21" t="s">
        <v>73</v>
      </c>
      <c r="M19" s="12">
        <v>3098</v>
      </c>
      <c r="N19" s="21" t="s">
        <v>74</v>
      </c>
      <c r="O19" s="13">
        <v>3789</v>
      </c>
      <c r="P19" s="21" t="s">
        <v>75</v>
      </c>
      <c r="Q19" s="13">
        <v>3529</v>
      </c>
      <c r="R19" s="21" t="s">
        <v>76</v>
      </c>
      <c r="S19" s="13">
        <v>2314</v>
      </c>
      <c r="T19" s="21" t="s">
        <v>77</v>
      </c>
      <c r="U19" s="13">
        <v>1207</v>
      </c>
      <c r="V19" s="21" t="s">
        <v>78</v>
      </c>
      <c r="W19" s="13">
        <v>878</v>
      </c>
      <c r="X19" s="21" t="s">
        <v>79</v>
      </c>
      <c r="Y19" s="13">
        <v>895</v>
      </c>
      <c r="Z19" s="21" t="s">
        <v>80</v>
      </c>
      <c r="AA19" s="135"/>
    </row>
    <row r="20" spans="1:27" ht="33.75">
      <c r="A20" s="160"/>
      <c r="B20" s="135"/>
      <c r="C20" s="121"/>
      <c r="D20" s="153"/>
      <c r="E20" s="127"/>
      <c r="F20" s="11" t="s">
        <v>19</v>
      </c>
      <c r="G20" s="49" t="s">
        <v>578</v>
      </c>
      <c r="H20" s="95" t="s">
        <v>709</v>
      </c>
      <c r="I20" s="43"/>
      <c r="J20" s="27">
        <f>IF(J18=0,"",J16/J18)</f>
      </c>
      <c r="K20" s="12"/>
      <c r="L20" s="27">
        <f>IF(L18=0,"",L16/L18)</f>
        <v>1.9369565217391305</v>
      </c>
      <c r="M20" s="12"/>
      <c r="N20" s="27">
        <f>IF(N18=0,"",N16/N18)</f>
        <v>1.4794651384909265</v>
      </c>
      <c r="O20" s="13"/>
      <c r="P20" s="27">
        <f>IF(P18=0,"",P16/P18)</f>
        <v>1.2270077720207253</v>
      </c>
      <c r="Q20" s="13"/>
      <c r="R20" s="27">
        <f>IF(R18=0,"",R16/R18)</f>
        <v>1.085846153846154</v>
      </c>
      <c r="S20" s="13"/>
      <c r="T20" s="27">
        <f>IF(T18=0,"",T16/T18)</f>
        <v>0.9429502852485737</v>
      </c>
      <c r="U20" s="13"/>
      <c r="V20" s="27">
        <f>IF(V18=0,"",V16/V18)</f>
        <v>0.8752719361856418</v>
      </c>
      <c r="W20" s="13"/>
      <c r="X20" s="27">
        <f>IF(X18=0,"",X16/X18)</f>
        <v>0.801094890510949</v>
      </c>
      <c r="Y20" s="13"/>
      <c r="Z20" s="27">
        <f>IF(Z18=0,"",Z16/Z18)</f>
        <v>0.7206119162640902</v>
      </c>
      <c r="AA20" s="135"/>
    </row>
    <row r="21" spans="1:27" ht="22.5">
      <c r="A21" s="160"/>
      <c r="B21" s="135"/>
      <c r="C21" s="121"/>
      <c r="D21" s="153"/>
      <c r="E21" s="127"/>
      <c r="F21" s="11" t="s">
        <v>17</v>
      </c>
      <c r="G21" s="49" t="s">
        <v>578</v>
      </c>
      <c r="H21" s="41" t="s">
        <v>710</v>
      </c>
      <c r="I21" s="43"/>
      <c r="J21" s="28">
        <f>IF(J20&gt;3,(100*$J$16/$I$22),0)</f>
        <v>3.3819488480236735</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5"/>
    </row>
    <row r="22" spans="1:27" ht="11.25">
      <c r="A22" s="160"/>
      <c r="B22" s="135"/>
      <c r="C22" s="121"/>
      <c r="D22" s="153"/>
      <c r="E22" s="127"/>
      <c r="F22" s="11" t="s">
        <v>3</v>
      </c>
      <c r="G22" s="50" t="s">
        <v>578</v>
      </c>
      <c r="H22" s="25" t="s">
        <v>10</v>
      </c>
      <c r="I22" s="65">
        <f>IF(I11="","",+I11)</f>
        <v>18924</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1" t="s">
        <v>578</v>
      </c>
      <c r="H23" s="26" t="s">
        <v>65</v>
      </c>
      <c r="I23" s="66"/>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49" t="s">
        <v>578</v>
      </c>
      <c r="H24" s="41" t="s">
        <v>691</v>
      </c>
      <c r="I24" s="43"/>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102</v>
      </c>
      <c r="C25" s="120">
        <f>IF($C$11="","",$C$11)</f>
        <v>2005</v>
      </c>
      <c r="D25" s="131" t="s">
        <v>652</v>
      </c>
      <c r="E25" s="126">
        <f>IF(D25="País","Nivel incorrecto",IF(D25="Entidad","Nivel incorrecto",""))</f>
      </c>
      <c r="F25" s="11" t="s">
        <v>48</v>
      </c>
      <c r="G25" s="49" t="s">
        <v>578</v>
      </c>
      <c r="H25" s="24" t="s">
        <v>66</v>
      </c>
      <c r="I25" s="43">
        <v>288</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49" t="s">
        <v>578</v>
      </c>
      <c r="H26" s="24" t="s">
        <v>10</v>
      </c>
      <c r="I26" s="65">
        <f>IF(I11="","",+I11)</f>
        <v>18924</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49" t="s">
        <v>578</v>
      </c>
      <c r="H27" s="24" t="s">
        <v>67</v>
      </c>
      <c r="I27" s="43">
        <v>30</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103</v>
      </c>
      <c r="C28" s="120">
        <f>IF($C$11="","",$C$11)</f>
        <v>2005</v>
      </c>
      <c r="D28" s="131" t="s">
        <v>652</v>
      </c>
      <c r="E28" s="126">
        <f>IF(D28="País","Nivel incorrecto",IF(D28="Entidad","Nivel incorrecto",""))</f>
      </c>
      <c r="F28" s="11" t="s">
        <v>49</v>
      </c>
      <c r="G28" s="49" t="s">
        <v>578</v>
      </c>
      <c r="H28" s="4" t="s">
        <v>68</v>
      </c>
      <c r="I28" s="43">
        <v>10185</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2" t="s">
        <v>104</v>
      </c>
      <c r="G29" s="49" t="s">
        <v>578</v>
      </c>
      <c r="H29" s="4" t="s">
        <v>69</v>
      </c>
      <c r="I29" s="43">
        <v>1545</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49" t="s">
        <v>578</v>
      </c>
      <c r="H30" s="4" t="s">
        <v>70</v>
      </c>
      <c r="I30" s="43">
        <v>4185</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2" t="s">
        <v>105</v>
      </c>
      <c r="G31" s="49" t="s">
        <v>578</v>
      </c>
      <c r="H31" s="4" t="s">
        <v>106</v>
      </c>
      <c r="I31" s="43">
        <v>1861</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49" t="s">
        <v>578</v>
      </c>
      <c r="H32" s="4" t="s">
        <v>10</v>
      </c>
      <c r="I32" s="65">
        <f>IF(I11="","",+I11)</f>
        <v>18924</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49" t="s">
        <v>578</v>
      </c>
      <c r="H33" s="4" t="s">
        <v>71</v>
      </c>
      <c r="I33" s="43">
        <v>100</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608</v>
      </c>
      <c r="C34" s="120">
        <f>IF($C$11="","",$C$11)</f>
        <v>2005</v>
      </c>
      <c r="D34" s="131" t="s">
        <v>652</v>
      </c>
      <c r="E34" s="126">
        <f>IF(D34="País","Nivel incorrecto",IF(D34="Entidad","Nivel incorrecto",""))</f>
      </c>
      <c r="F34" s="11" t="s">
        <v>3</v>
      </c>
      <c r="G34" s="49" t="s">
        <v>578</v>
      </c>
      <c r="H34" s="4" t="s">
        <v>10</v>
      </c>
      <c r="I34" s="7">
        <f>IF(I11="","",+I11)</f>
        <v>18924</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2" t="s">
        <v>99</v>
      </c>
      <c r="G35" s="49" t="s">
        <v>578</v>
      </c>
      <c r="H35" s="48" t="s">
        <v>580</v>
      </c>
      <c r="I35" s="6">
        <v>14516</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49" t="s">
        <v>578</v>
      </c>
      <c r="H36" s="4" t="s">
        <v>100</v>
      </c>
      <c r="I36" s="6">
        <v>0</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609</v>
      </c>
      <c r="C37" s="120">
        <f>IF($C$11="","",$C$11)</f>
        <v>2005</v>
      </c>
      <c r="D37" s="131" t="s">
        <v>652</v>
      </c>
      <c r="E37" s="126">
        <f>IF(D37="País","Nivel incorrecto",IF(D37="Entidad","Nivel incorrecto",""))</f>
      </c>
      <c r="F37" s="22" t="s">
        <v>109</v>
      </c>
      <c r="G37" s="49" t="s">
        <v>581</v>
      </c>
      <c r="H37" s="38" t="s">
        <v>112</v>
      </c>
      <c r="I37" s="6">
        <v>7</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2" t="s">
        <v>110</v>
      </c>
      <c r="G38" s="49" t="s">
        <v>578</v>
      </c>
      <c r="H38" s="38" t="s">
        <v>111</v>
      </c>
      <c r="I38" s="6">
        <v>2009</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113</v>
      </c>
      <c r="C39" s="120">
        <f>IF($C$11="","",$C$11)</f>
        <v>2005</v>
      </c>
      <c r="D39" s="137" t="s">
        <v>652</v>
      </c>
      <c r="E39" s="126">
        <f>IF(D39="País","Nivel incorrecto",IF(D39="Entidad","Nivel incorrecto",IF(D39="Delegación de la Ciudad de México","Nivel incorrecto","")))</f>
      </c>
      <c r="F39" s="22" t="s">
        <v>113</v>
      </c>
      <c r="G39" s="49" t="s">
        <v>582</v>
      </c>
      <c r="H39" s="4" t="s">
        <v>115</v>
      </c>
      <c r="I39" s="6">
        <v>7</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2" t="s">
        <v>114</v>
      </c>
      <c r="G40" s="49" t="s">
        <v>578</v>
      </c>
      <c r="H40" s="4" t="s">
        <v>116</v>
      </c>
      <c r="I40" s="7">
        <f>IF(I11="","",+I11)</f>
        <v>18924</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652</v>
      </c>
      <c r="E41" s="126" t="s">
        <v>706</v>
      </c>
      <c r="F41" s="22" t="s">
        <v>119</v>
      </c>
      <c r="G41" s="49" t="s">
        <v>12</v>
      </c>
      <c r="H41" s="4" t="s">
        <v>130</v>
      </c>
      <c r="I41" s="82">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2" t="s">
        <v>120</v>
      </c>
      <c r="G42" s="49" t="s">
        <v>12</v>
      </c>
      <c r="H42" s="4" t="s">
        <v>131</v>
      </c>
      <c r="I42" s="82">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2" t="s">
        <v>121</v>
      </c>
      <c r="G43" s="49" t="s">
        <v>12</v>
      </c>
      <c r="H43" s="4" t="s">
        <v>132</v>
      </c>
      <c r="I43" s="82">
        <v>0</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2" t="s">
        <v>122</v>
      </c>
      <c r="G44" s="49" t="s">
        <v>12</v>
      </c>
      <c r="H44" s="4" t="s">
        <v>133</v>
      </c>
      <c r="I44" s="36">
        <v>81.62650602409639</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2" t="s">
        <v>123</v>
      </c>
      <c r="G45" s="49" t="s">
        <v>12</v>
      </c>
      <c r="H45" s="4" t="s">
        <v>134</v>
      </c>
      <c r="I45" s="36">
        <v>18.373493975903614</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139</v>
      </c>
      <c r="C46" s="120">
        <f>IF($C$11="","",$C$11)</f>
        <v>2005</v>
      </c>
      <c r="D46" s="131" t="s">
        <v>652</v>
      </c>
      <c r="E46" s="126">
        <f>IF(D46="País","Nivel incorrecto",IF(D46="Entidad","Nivel incorrecto",""))</f>
      </c>
      <c r="F46" s="22" t="s">
        <v>140</v>
      </c>
      <c r="G46" s="49" t="s">
        <v>578</v>
      </c>
      <c r="H46" s="4" t="s">
        <v>146</v>
      </c>
      <c r="I46" s="43">
        <v>6867</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2" t="s">
        <v>141</v>
      </c>
      <c r="G47" s="49" t="s">
        <v>578</v>
      </c>
      <c r="H47" s="4" t="s">
        <v>147</v>
      </c>
      <c r="I47" s="43">
        <v>6246</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2" t="s">
        <v>142</v>
      </c>
      <c r="G48" s="49" t="s">
        <v>578</v>
      </c>
      <c r="H48" s="4" t="s">
        <v>148</v>
      </c>
      <c r="I48" s="43">
        <v>6571</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2" t="s">
        <v>143</v>
      </c>
      <c r="G49" s="49" t="s">
        <v>578</v>
      </c>
      <c r="H49" s="4" t="s">
        <v>149</v>
      </c>
      <c r="I49" s="43">
        <v>6131</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2" t="s">
        <v>144</v>
      </c>
      <c r="G50" s="49" t="s">
        <v>578</v>
      </c>
      <c r="H50" s="4" t="s">
        <v>150</v>
      </c>
      <c r="I50" s="43">
        <v>3</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2" t="s">
        <v>145</v>
      </c>
      <c r="G51" s="49" t="s">
        <v>578</v>
      </c>
      <c r="H51" s="4" t="s">
        <v>151</v>
      </c>
      <c r="I51" s="43">
        <v>2</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154</v>
      </c>
      <c r="C52" s="120">
        <f>IF($C$11="","",$C$11)</f>
        <v>2005</v>
      </c>
      <c r="D52" s="131" t="s">
        <v>652</v>
      </c>
      <c r="E52" s="126">
        <f>IF(D52="País","Nivel incorrecto",IF(D52="Entidad","Nivel incorrecto",""))</f>
      </c>
      <c r="F52" s="22" t="s">
        <v>155</v>
      </c>
      <c r="G52" s="49" t="s">
        <v>578</v>
      </c>
      <c r="H52" s="4" t="s">
        <v>163</v>
      </c>
      <c r="I52" s="43">
        <v>17113</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2" t="s">
        <v>156</v>
      </c>
      <c r="G53" s="49" t="s">
        <v>578</v>
      </c>
      <c r="H53" s="4" t="s">
        <v>162</v>
      </c>
      <c r="I53" s="43">
        <v>19045</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2" t="s">
        <v>157</v>
      </c>
      <c r="G54" s="49" t="s">
        <v>578</v>
      </c>
      <c r="H54" s="4" t="s">
        <v>164</v>
      </c>
      <c r="I54" s="43">
        <v>8827</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2" t="s">
        <v>158</v>
      </c>
      <c r="G55" s="49" t="s">
        <v>578</v>
      </c>
      <c r="H55" s="4" t="s">
        <v>165</v>
      </c>
      <c r="I55" s="43">
        <v>9800</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2" t="s">
        <v>159</v>
      </c>
      <c r="G56" s="49" t="s">
        <v>578</v>
      </c>
      <c r="H56" s="4" t="s">
        <v>166</v>
      </c>
      <c r="I56" s="43">
        <v>8286</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2" t="s">
        <v>160</v>
      </c>
      <c r="G57" s="49" t="s">
        <v>578</v>
      </c>
      <c r="H57" s="4" t="s">
        <v>167</v>
      </c>
      <c r="I57" s="43">
        <v>9245</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2" t="s">
        <v>174</v>
      </c>
      <c r="G58" s="49" t="s">
        <v>583</v>
      </c>
      <c r="H58" s="4" t="s">
        <v>175</v>
      </c>
      <c r="I58" s="34">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2" t="s">
        <v>173</v>
      </c>
      <c r="G59" s="49" t="s">
        <v>583</v>
      </c>
      <c r="H59" s="4" t="s">
        <v>176</v>
      </c>
      <c r="I59" s="34">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2" t="s">
        <v>161</v>
      </c>
      <c r="G60" s="49" t="s">
        <v>583</v>
      </c>
      <c r="H60" s="64" t="s">
        <v>645</v>
      </c>
      <c r="I60" s="35">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222</v>
      </c>
      <c r="C61" s="120">
        <f>IF($C$11="","",$C$11)</f>
        <v>2005</v>
      </c>
      <c r="D61" s="176" t="s">
        <v>652</v>
      </c>
      <c r="E61" s="126">
        <f>IF(D61="País","Nivel incorrecto",IF(D61="Entidad","Nivel incorrecto",IF(D61="Delegación de la Ciudad de México","Nivel incorrecto","")))</f>
      </c>
      <c r="F61" s="22" t="s">
        <v>224</v>
      </c>
      <c r="G61" s="49" t="s">
        <v>584</v>
      </c>
      <c r="H61" s="48" t="s">
        <v>593</v>
      </c>
      <c r="I61" s="36">
        <v>2.8</v>
      </c>
      <c r="J61" s="129"/>
      <c r="K61" s="129"/>
      <c r="L61" s="129"/>
      <c r="M61" s="129"/>
      <c r="N61" s="129"/>
      <c r="O61" s="129"/>
      <c r="P61" s="129"/>
      <c r="Q61" s="129"/>
      <c r="R61" s="129"/>
      <c r="S61" s="129"/>
      <c r="T61" s="129"/>
      <c r="U61" s="129"/>
      <c r="V61" s="129"/>
      <c r="W61" s="129"/>
      <c r="X61" s="129"/>
      <c r="Y61" s="129"/>
      <c r="Z61" s="129"/>
      <c r="AA61" s="124" t="s">
        <v>223</v>
      </c>
    </row>
    <row r="62" spans="1:27" ht="11.25">
      <c r="A62" s="123"/>
      <c r="B62" s="124"/>
      <c r="C62" s="122"/>
      <c r="D62" s="176"/>
      <c r="E62" s="128"/>
      <c r="F62" s="22" t="s">
        <v>225</v>
      </c>
      <c r="G62" s="99" t="s">
        <v>584</v>
      </c>
      <c r="H62" s="48" t="s">
        <v>594</v>
      </c>
      <c r="I62" s="36">
        <v>14.52</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231</v>
      </c>
      <c r="B63" s="124" t="s">
        <v>232</v>
      </c>
      <c r="C63" s="120">
        <f>IF($C$11="","",$C$11)</f>
        <v>2005</v>
      </c>
      <c r="D63" s="137" t="str">
        <f>D39</f>
        <v>Municipio</v>
      </c>
      <c r="E63" s="126" t="s">
        <v>706</v>
      </c>
      <c r="F63" s="22" t="s">
        <v>234</v>
      </c>
      <c r="G63" s="99" t="s">
        <v>727</v>
      </c>
      <c r="H63" s="60" t="s">
        <v>637</v>
      </c>
      <c r="I63" s="36">
        <v>1182600</v>
      </c>
      <c r="J63" s="138"/>
      <c r="K63" s="139"/>
      <c r="L63" s="139"/>
      <c r="M63" s="139"/>
      <c r="N63" s="139"/>
      <c r="O63" s="139"/>
      <c r="P63" s="139"/>
      <c r="Q63" s="139"/>
      <c r="R63" s="139"/>
      <c r="S63" s="139"/>
      <c r="T63" s="139"/>
      <c r="U63" s="139"/>
      <c r="V63" s="139"/>
      <c r="W63" s="139"/>
      <c r="X63" s="139"/>
      <c r="Y63" s="139"/>
      <c r="Z63" s="140"/>
      <c r="AA63" s="137" t="s">
        <v>233</v>
      </c>
    </row>
    <row r="64" spans="1:27" ht="11.25">
      <c r="A64" s="123"/>
      <c r="B64" s="124"/>
      <c r="C64" s="122"/>
      <c r="D64" s="136"/>
      <c r="E64" s="128"/>
      <c r="F64" s="22" t="s">
        <v>235</v>
      </c>
      <c r="G64" s="99" t="s">
        <v>727</v>
      </c>
      <c r="H64" s="48" t="s">
        <v>595</v>
      </c>
      <c r="I64" s="36">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236</v>
      </c>
      <c r="B65" s="124" t="s">
        <v>237</v>
      </c>
      <c r="C65" s="120">
        <f>IF($C$11="","",$C$11)</f>
        <v>2005</v>
      </c>
      <c r="D65" s="124" t="str">
        <f>D39</f>
        <v>Municipio</v>
      </c>
      <c r="E65" s="126"/>
      <c r="F65" s="22" t="s">
        <v>239</v>
      </c>
      <c r="G65" s="49" t="s">
        <v>585</v>
      </c>
      <c r="H65" s="48" t="s">
        <v>596</v>
      </c>
      <c r="I65" s="12"/>
      <c r="J65" s="129"/>
      <c r="K65" s="129"/>
      <c r="L65" s="129"/>
      <c r="M65" s="129"/>
      <c r="N65" s="129"/>
      <c r="O65" s="129"/>
      <c r="P65" s="129"/>
      <c r="Q65" s="129"/>
      <c r="R65" s="129"/>
      <c r="S65" s="129"/>
      <c r="T65" s="129"/>
      <c r="U65" s="129"/>
      <c r="V65" s="129"/>
      <c r="W65" s="129"/>
      <c r="X65" s="129"/>
      <c r="Y65" s="129"/>
      <c r="Z65" s="129"/>
      <c r="AA65" s="124" t="s">
        <v>238</v>
      </c>
    </row>
    <row r="66" spans="1:27" ht="22.5">
      <c r="A66" s="123"/>
      <c r="B66" s="124"/>
      <c r="C66" s="121"/>
      <c r="D66" s="124"/>
      <c r="E66" s="127"/>
      <c r="F66" s="22" t="s">
        <v>240</v>
      </c>
      <c r="G66" s="49" t="s">
        <v>585</v>
      </c>
      <c r="H66" s="48" t="s">
        <v>597</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2" t="s">
        <v>241</v>
      </c>
      <c r="G67" s="49" t="s">
        <v>585</v>
      </c>
      <c r="H67" s="48" t="s">
        <v>598</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2" t="s">
        <v>242</v>
      </c>
      <c r="G68" s="49" t="s">
        <v>585</v>
      </c>
      <c r="H68" s="48" t="s">
        <v>599</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2" t="s">
        <v>243</v>
      </c>
      <c r="G69" s="49" t="s">
        <v>585</v>
      </c>
      <c r="H69" s="48" t="s">
        <v>600</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2" t="s">
        <v>244</v>
      </c>
      <c r="G70" s="49" t="s">
        <v>585</v>
      </c>
      <c r="H70" s="48" t="s">
        <v>601</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9"/>
      <c r="K71" s="129"/>
      <c r="L71" s="129"/>
      <c r="M71" s="129"/>
      <c r="N71" s="129"/>
      <c r="O71" s="129"/>
      <c r="P71" s="129"/>
      <c r="Q71" s="129"/>
      <c r="R71" s="129"/>
      <c r="S71" s="129"/>
      <c r="T71" s="129"/>
      <c r="U71" s="129"/>
      <c r="V71" s="129"/>
      <c r="W71" s="129"/>
      <c r="X71" s="129"/>
      <c r="Y71" s="129"/>
      <c r="Z71" s="129"/>
      <c r="AA71" s="98" t="s">
        <v>257</v>
      </c>
    </row>
    <row r="72" spans="1:27" ht="11.25">
      <c r="A72" s="37" t="s">
        <v>260</v>
      </c>
      <c r="B72" s="38" t="s">
        <v>261</v>
      </c>
      <c r="C72" s="51">
        <f>IF($C$11="","",$C$11)</f>
        <v>2005</v>
      </c>
      <c r="D72" s="89" t="s">
        <v>652</v>
      </c>
      <c r="E72" s="78">
        <f>IF(D72="País","Nivel incorrecto",IF(D72="Entidad","Nivel incorrecto",""))</f>
      </c>
      <c r="F72" s="22" t="s">
        <v>262</v>
      </c>
      <c r="G72" s="49" t="s">
        <v>12</v>
      </c>
      <c r="H72" s="38" t="s">
        <v>263</v>
      </c>
      <c r="I72" s="36"/>
      <c r="J72" s="129"/>
      <c r="K72" s="129"/>
      <c r="L72" s="129"/>
      <c r="M72" s="129"/>
      <c r="N72" s="129"/>
      <c r="O72" s="129"/>
      <c r="P72" s="129"/>
      <c r="Q72" s="129"/>
      <c r="R72" s="129"/>
      <c r="S72" s="129"/>
      <c r="T72" s="129"/>
      <c r="U72" s="129"/>
      <c r="V72" s="129"/>
      <c r="W72" s="129"/>
      <c r="X72" s="129"/>
      <c r="Y72" s="129"/>
      <c r="Z72" s="129"/>
      <c r="AA72" s="98" t="s">
        <v>264</v>
      </c>
    </row>
    <row r="73" spans="1:27" ht="33.75">
      <c r="A73" s="37" t="s">
        <v>266</v>
      </c>
      <c r="B73" s="38" t="s">
        <v>267</v>
      </c>
      <c r="C73" s="51">
        <f>IF($C$11="","",$C$11)</f>
        <v>2005</v>
      </c>
      <c r="D73" s="89" t="s">
        <v>652</v>
      </c>
      <c r="E73" s="78">
        <f>IF(D73="Delegación de la Ciudad de México","Nivel incorrecto","")</f>
      </c>
      <c r="F73" s="22" t="s">
        <v>268</v>
      </c>
      <c r="G73" s="49" t="s">
        <v>586</v>
      </c>
      <c r="H73" s="38" t="s">
        <v>269</v>
      </c>
      <c r="I73" s="36">
        <v>38559.1941024674</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265</v>
      </c>
      <c r="B74" s="124" t="s">
        <v>270</v>
      </c>
      <c r="C74" s="120">
        <f>IF($C$11="","",$C$11)</f>
        <v>2005</v>
      </c>
      <c r="D74" s="131" t="s">
        <v>652</v>
      </c>
      <c r="E74" s="90" t="s">
        <v>706</v>
      </c>
      <c r="F74" s="22" t="s">
        <v>271</v>
      </c>
      <c r="G74" s="49" t="s">
        <v>578</v>
      </c>
      <c r="H74" s="41" t="s">
        <v>274</v>
      </c>
      <c r="I74" s="43"/>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1"/>
      <c r="F75" s="22" t="s">
        <v>272</v>
      </c>
      <c r="G75" s="49" t="s">
        <v>578</v>
      </c>
      <c r="H75" s="41" t="s">
        <v>275</v>
      </c>
      <c r="I75" s="43"/>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2"/>
      <c r="F76" s="22" t="s">
        <v>273</v>
      </c>
      <c r="G76" s="49" t="s">
        <v>12</v>
      </c>
      <c r="H76" s="41" t="s">
        <v>692</v>
      </c>
      <c r="I76" s="81"/>
      <c r="J76" s="141"/>
      <c r="K76" s="142"/>
      <c r="L76" s="142"/>
      <c r="M76" s="142"/>
      <c r="N76" s="142"/>
      <c r="O76" s="142"/>
      <c r="P76" s="142"/>
      <c r="Q76" s="142"/>
      <c r="R76" s="142"/>
      <c r="S76" s="142"/>
      <c r="T76" s="142"/>
      <c r="U76" s="142"/>
      <c r="V76" s="142"/>
      <c r="W76" s="142"/>
      <c r="X76" s="142"/>
      <c r="Y76" s="142"/>
      <c r="Z76" s="143"/>
      <c r="AA76" s="136"/>
    </row>
    <row r="77" spans="1:27" ht="11.25" customHeight="1">
      <c r="A77" s="123" t="s">
        <v>281</v>
      </c>
      <c r="B77" s="124" t="s">
        <v>282</v>
      </c>
      <c r="C77" s="120">
        <f>IF($C$11="","",$C$11)</f>
        <v>2005</v>
      </c>
      <c r="D77" s="124" t="s">
        <v>652</v>
      </c>
      <c r="E77" s="126" t="s">
        <v>706</v>
      </c>
      <c r="F77" s="22" t="s">
        <v>283</v>
      </c>
      <c r="G77" s="49" t="s">
        <v>587</v>
      </c>
      <c r="H77" s="38" t="s">
        <v>289</v>
      </c>
      <c r="I77" s="36"/>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2" t="s">
        <v>284</v>
      </c>
      <c r="G78" s="49" t="s">
        <v>587</v>
      </c>
      <c r="H78" s="38" t="s">
        <v>290</v>
      </c>
      <c r="I78" s="36">
        <v>0</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2" t="s">
        <v>285</v>
      </c>
      <c r="G79" s="49" t="s">
        <v>587</v>
      </c>
      <c r="H79" s="38" t="s">
        <v>291</v>
      </c>
      <c r="I79" s="36">
        <v>38434.211859999996</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2" t="s">
        <v>286</v>
      </c>
      <c r="G80" s="49" t="s">
        <v>578</v>
      </c>
      <c r="H80" s="38" t="s">
        <v>292</v>
      </c>
      <c r="I80" s="43">
        <v>15448</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2" t="s">
        <v>287</v>
      </c>
      <c r="G81" s="49" t="s">
        <v>578</v>
      </c>
      <c r="H81" s="38" t="s">
        <v>293</v>
      </c>
      <c r="I81" s="43">
        <v>17972</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2" t="s">
        <v>288</v>
      </c>
      <c r="G82" s="49" t="s">
        <v>578</v>
      </c>
      <c r="H82" s="38" t="s">
        <v>294</v>
      </c>
      <c r="I82" s="43">
        <v>19656</v>
      </c>
      <c r="J82" s="129"/>
      <c r="K82" s="129"/>
      <c r="L82" s="129"/>
      <c r="M82" s="129"/>
      <c r="N82" s="129"/>
      <c r="O82" s="129"/>
      <c r="P82" s="129"/>
      <c r="Q82" s="129"/>
      <c r="R82" s="129"/>
      <c r="S82" s="129"/>
      <c r="T82" s="129"/>
      <c r="U82" s="129"/>
      <c r="V82" s="129"/>
      <c r="W82" s="129"/>
      <c r="X82" s="129"/>
      <c r="Y82" s="129"/>
      <c r="Z82" s="129"/>
      <c r="AA82" s="124"/>
    </row>
    <row r="83" spans="1:27" ht="11.25">
      <c r="A83" s="123" t="s">
        <v>298</v>
      </c>
      <c r="B83" s="124" t="s">
        <v>638</v>
      </c>
      <c r="C83" s="120">
        <f>IF($C$11="","",$C$11)</f>
        <v>2005</v>
      </c>
      <c r="D83" s="137" t="str">
        <f>D39</f>
        <v>Municipio</v>
      </c>
      <c r="E83" s="126" t="s">
        <v>706</v>
      </c>
      <c r="F83" s="22" t="s">
        <v>300</v>
      </c>
      <c r="G83" s="49" t="s">
        <v>588</v>
      </c>
      <c r="H83" s="41" t="s">
        <v>303</v>
      </c>
      <c r="I83" s="36"/>
      <c r="J83" s="138"/>
      <c r="K83" s="139"/>
      <c r="L83" s="139"/>
      <c r="M83" s="139"/>
      <c r="N83" s="139"/>
      <c r="O83" s="139"/>
      <c r="P83" s="139"/>
      <c r="Q83" s="139"/>
      <c r="R83" s="139"/>
      <c r="S83" s="139"/>
      <c r="T83" s="139"/>
      <c r="U83" s="139"/>
      <c r="V83" s="139"/>
      <c r="W83" s="139"/>
      <c r="X83" s="139"/>
      <c r="Y83" s="139"/>
      <c r="Z83" s="140"/>
      <c r="AA83" s="137" t="s">
        <v>299</v>
      </c>
    </row>
    <row r="84" spans="1:27" ht="11.25">
      <c r="A84" s="123"/>
      <c r="B84" s="124"/>
      <c r="C84" s="121"/>
      <c r="D84" s="135"/>
      <c r="E84" s="127"/>
      <c r="F84" s="22" t="s">
        <v>301</v>
      </c>
      <c r="G84" s="49" t="s">
        <v>588</v>
      </c>
      <c r="H84" s="41" t="s">
        <v>304</v>
      </c>
      <c r="I84" s="36"/>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2" t="s">
        <v>302</v>
      </c>
      <c r="G85" s="49" t="s">
        <v>586</v>
      </c>
      <c r="H85" s="41" t="s">
        <v>305</v>
      </c>
      <c r="I85" s="36"/>
      <c r="J85" s="141"/>
      <c r="K85" s="142"/>
      <c r="L85" s="142"/>
      <c r="M85" s="142"/>
      <c r="N85" s="142"/>
      <c r="O85" s="142"/>
      <c r="P85" s="142"/>
      <c r="Q85" s="142"/>
      <c r="R85" s="142"/>
      <c r="S85" s="142"/>
      <c r="T85" s="142"/>
      <c r="U85" s="142"/>
      <c r="V85" s="142"/>
      <c r="W85" s="142"/>
      <c r="X85" s="142"/>
      <c r="Y85" s="142"/>
      <c r="Z85" s="143"/>
      <c r="AA85" s="136"/>
    </row>
    <row r="86" spans="1:27" ht="11.25" customHeight="1">
      <c r="A86" s="123" t="s">
        <v>306</v>
      </c>
      <c r="B86" s="124" t="s">
        <v>307</v>
      </c>
      <c r="C86" s="120">
        <f>IF($C$11="","",$C$11)</f>
        <v>2005</v>
      </c>
      <c r="D86" s="131" t="s">
        <v>652</v>
      </c>
      <c r="E86" s="126">
        <f>IF(D86="País","Nivel incorrecto",IF(D86="Entidad","Nivel incorrecto",""))</f>
      </c>
      <c r="F86" s="22" t="s">
        <v>308</v>
      </c>
      <c r="G86" s="49" t="s">
        <v>589</v>
      </c>
      <c r="H86" s="41" t="s">
        <v>313</v>
      </c>
      <c r="I86" s="36"/>
      <c r="J86" s="138"/>
      <c r="K86" s="139"/>
      <c r="L86" s="139"/>
      <c r="M86" s="139"/>
      <c r="N86" s="139"/>
      <c r="O86" s="139"/>
      <c r="P86" s="139"/>
      <c r="Q86" s="139"/>
      <c r="R86" s="139"/>
      <c r="S86" s="139"/>
      <c r="T86" s="139"/>
      <c r="U86" s="139"/>
      <c r="V86" s="139"/>
      <c r="W86" s="139"/>
      <c r="X86" s="139"/>
      <c r="Y86" s="139"/>
      <c r="Z86" s="140"/>
      <c r="AA86" s="137" t="s">
        <v>316</v>
      </c>
    </row>
    <row r="87" spans="1:27" ht="11.25">
      <c r="A87" s="123"/>
      <c r="B87" s="124"/>
      <c r="C87" s="121"/>
      <c r="D87" s="153"/>
      <c r="E87" s="127"/>
      <c r="F87" s="22" t="s">
        <v>309</v>
      </c>
      <c r="G87" s="49" t="s">
        <v>589</v>
      </c>
      <c r="H87" s="41" t="s">
        <v>693</v>
      </c>
      <c r="I87" s="36"/>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2" t="s">
        <v>310</v>
      </c>
      <c r="G88" s="49" t="s">
        <v>579</v>
      </c>
      <c r="H88" s="41" t="s">
        <v>694</v>
      </c>
      <c r="I88" s="43"/>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2" t="s">
        <v>311</v>
      </c>
      <c r="G89" s="49" t="s">
        <v>590</v>
      </c>
      <c r="H89" s="41" t="s">
        <v>314</v>
      </c>
      <c r="I89" s="30">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2" t="s">
        <v>312</v>
      </c>
      <c r="G90" s="49" t="s">
        <v>579</v>
      </c>
      <c r="H90" s="41" t="s">
        <v>315</v>
      </c>
      <c r="I90" s="42">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317</v>
      </c>
      <c r="B91" s="124" t="s">
        <v>318</v>
      </c>
      <c r="C91" s="120">
        <f>IF($C$11="","",$C$11)</f>
        <v>2005</v>
      </c>
      <c r="D91" s="124" t="str">
        <f>D39</f>
        <v>Municipio</v>
      </c>
      <c r="E91" s="126" t="s">
        <v>706</v>
      </c>
      <c r="F91" s="22" t="s">
        <v>319</v>
      </c>
      <c r="G91" s="49" t="s">
        <v>591</v>
      </c>
      <c r="H91" s="41" t="s">
        <v>320</v>
      </c>
      <c r="I91" s="43"/>
      <c r="J91" s="129"/>
      <c r="K91" s="129"/>
      <c r="L91" s="129"/>
      <c r="M91" s="129"/>
      <c r="N91" s="129"/>
      <c r="O91" s="129"/>
      <c r="P91" s="129"/>
      <c r="Q91" s="129"/>
      <c r="R91" s="129"/>
      <c r="S91" s="129"/>
      <c r="T91" s="129"/>
      <c r="U91" s="129"/>
      <c r="V91" s="129"/>
      <c r="W91" s="129"/>
      <c r="X91" s="129"/>
      <c r="Y91" s="129"/>
      <c r="Z91" s="129"/>
      <c r="AA91" s="124" t="s">
        <v>322</v>
      </c>
    </row>
    <row r="92" spans="1:27" ht="11.25">
      <c r="A92" s="123"/>
      <c r="B92" s="124"/>
      <c r="C92" s="122"/>
      <c r="D92" s="124"/>
      <c r="E92" s="128"/>
      <c r="F92" s="22" t="s">
        <v>319</v>
      </c>
      <c r="G92" s="49" t="s">
        <v>591</v>
      </c>
      <c r="H92" s="41" t="s">
        <v>321</v>
      </c>
      <c r="I92" s="43"/>
      <c r="J92" s="129"/>
      <c r="K92" s="129"/>
      <c r="L92" s="129"/>
      <c r="M92" s="129"/>
      <c r="N92" s="129"/>
      <c r="O92" s="129"/>
      <c r="P92" s="129"/>
      <c r="Q92" s="129"/>
      <c r="R92" s="129"/>
      <c r="S92" s="129"/>
      <c r="T92" s="129"/>
      <c r="U92" s="129"/>
      <c r="V92" s="129"/>
      <c r="W92" s="129"/>
      <c r="X92" s="129"/>
      <c r="Y92" s="129"/>
      <c r="Z92" s="129"/>
      <c r="AA92" s="124"/>
    </row>
    <row r="93" spans="1:27" ht="11.25" customHeight="1">
      <c r="A93" s="123" t="s">
        <v>323</v>
      </c>
      <c r="B93" s="124" t="s">
        <v>617</v>
      </c>
      <c r="C93" s="120">
        <f>IF($C$11="","",$C$11)</f>
        <v>2005</v>
      </c>
      <c r="D93" s="124" t="str">
        <f>D39</f>
        <v>Municipio</v>
      </c>
      <c r="E93" s="126" t="s">
        <v>706</v>
      </c>
      <c r="F93" s="22" t="s">
        <v>300</v>
      </c>
      <c r="G93" s="49" t="s">
        <v>588</v>
      </c>
      <c r="H93" s="41" t="s">
        <v>303</v>
      </c>
      <c r="I93" s="42">
        <v>0</v>
      </c>
      <c r="J93" s="129"/>
      <c r="K93" s="129"/>
      <c r="L93" s="129"/>
      <c r="M93" s="129"/>
      <c r="N93" s="129"/>
      <c r="O93" s="129"/>
      <c r="P93" s="129"/>
      <c r="Q93" s="129"/>
      <c r="R93" s="129"/>
      <c r="S93" s="129"/>
      <c r="T93" s="129"/>
      <c r="U93" s="129"/>
      <c r="V93" s="129"/>
      <c r="W93" s="129"/>
      <c r="X93" s="129"/>
      <c r="Y93" s="129"/>
      <c r="Z93" s="129"/>
      <c r="AA93" s="124" t="s">
        <v>331</v>
      </c>
    </row>
    <row r="94" spans="1:27" ht="11.25">
      <c r="A94" s="123"/>
      <c r="B94" s="124"/>
      <c r="C94" s="121"/>
      <c r="D94" s="124"/>
      <c r="E94" s="127"/>
      <c r="F94" s="22" t="s">
        <v>327</v>
      </c>
      <c r="G94" s="49" t="s">
        <v>586</v>
      </c>
      <c r="H94" s="41" t="s">
        <v>329</v>
      </c>
      <c r="I94" s="36"/>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2" t="s">
        <v>328</v>
      </c>
      <c r="G95" s="49" t="s">
        <v>589</v>
      </c>
      <c r="H95" s="41" t="s">
        <v>330</v>
      </c>
      <c r="I95" s="36"/>
      <c r="J95" s="129"/>
      <c r="K95" s="129"/>
      <c r="L95" s="129"/>
      <c r="M95" s="129"/>
      <c r="N95" s="129"/>
      <c r="O95" s="129"/>
      <c r="P95" s="129"/>
      <c r="Q95" s="129"/>
      <c r="R95" s="129"/>
      <c r="S95" s="129"/>
      <c r="T95" s="129"/>
      <c r="U95" s="129"/>
      <c r="V95" s="129"/>
      <c r="W95" s="129"/>
      <c r="X95" s="129"/>
      <c r="Y95" s="129"/>
      <c r="Z95" s="129"/>
      <c r="AA95" s="124"/>
    </row>
    <row r="96" spans="1:27" ht="11.25">
      <c r="A96" s="125" t="s">
        <v>338</v>
      </c>
      <c r="B96" s="124" t="s">
        <v>334</v>
      </c>
      <c r="C96" s="120">
        <f>IF($C$11="","",$C$11)</f>
        <v>2005</v>
      </c>
      <c r="D96" s="124" t="str">
        <f>D39</f>
        <v>Municipio</v>
      </c>
      <c r="E96" s="126" t="s">
        <v>706</v>
      </c>
      <c r="F96" s="22" t="s">
        <v>335</v>
      </c>
      <c r="G96" s="49" t="s">
        <v>578</v>
      </c>
      <c r="H96" s="41" t="s">
        <v>337</v>
      </c>
      <c r="I96" s="43">
        <v>374</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2" t="s">
        <v>336</v>
      </c>
      <c r="G97" s="49" t="s">
        <v>578</v>
      </c>
      <c r="H97" s="41" t="s">
        <v>636</v>
      </c>
      <c r="I97" s="43">
        <v>0</v>
      </c>
      <c r="J97" s="129"/>
      <c r="K97" s="129"/>
      <c r="L97" s="129"/>
      <c r="M97" s="129"/>
      <c r="N97" s="129"/>
      <c r="O97" s="129"/>
      <c r="P97" s="129"/>
      <c r="Q97" s="129"/>
      <c r="R97" s="129"/>
      <c r="S97" s="129"/>
      <c r="T97" s="129"/>
      <c r="U97" s="129"/>
      <c r="V97" s="129"/>
      <c r="W97" s="129"/>
      <c r="X97" s="129"/>
      <c r="Y97" s="129"/>
      <c r="Z97" s="129"/>
      <c r="AA97" s="124"/>
    </row>
    <row r="98" spans="1:27" ht="11.25">
      <c r="A98" s="123" t="s">
        <v>333</v>
      </c>
      <c r="B98" s="124" t="s">
        <v>339</v>
      </c>
      <c r="C98" s="120">
        <f>IF($C$11="","",$C$11)</f>
        <v>2005</v>
      </c>
      <c r="D98" s="176" t="s">
        <v>652</v>
      </c>
      <c r="E98" s="126">
        <f>IF(D98="País","Nivel incorrecto",IF(D98="Entidad","Nivel incorrecto",""))</f>
      </c>
      <c r="F98" s="22" t="s">
        <v>340</v>
      </c>
      <c r="G98" s="49" t="s">
        <v>578</v>
      </c>
      <c r="H98" s="83" t="s">
        <v>695</v>
      </c>
      <c r="I98" s="6">
        <v>1392</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2" t="s">
        <v>341</v>
      </c>
      <c r="G99" s="49" t="s">
        <v>578</v>
      </c>
      <c r="H99" s="83" t="s">
        <v>696</v>
      </c>
      <c r="I99" s="6">
        <v>1124</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2" t="s">
        <v>342</v>
      </c>
      <c r="G100" s="49" t="s">
        <v>578</v>
      </c>
      <c r="H100" s="83" t="s">
        <v>697</v>
      </c>
      <c r="I100" s="6">
        <v>1980</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2" t="s">
        <v>343</v>
      </c>
      <c r="G101" s="49" t="s">
        <v>578</v>
      </c>
      <c r="H101" s="83" t="s">
        <v>698</v>
      </c>
      <c r="I101" s="6">
        <v>2023</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2" t="s">
        <v>344</v>
      </c>
      <c r="G102" s="49" t="s">
        <v>578</v>
      </c>
      <c r="H102" s="83" t="s">
        <v>699</v>
      </c>
      <c r="I102" s="6">
        <v>2369</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2" t="s">
        <v>345</v>
      </c>
      <c r="G103" s="49" t="s">
        <v>578</v>
      </c>
      <c r="H103" s="83" t="s">
        <v>700</v>
      </c>
      <c r="I103" s="6">
        <v>2359</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2" t="s">
        <v>346</v>
      </c>
      <c r="G104" s="49" t="s">
        <v>578</v>
      </c>
      <c r="H104" s="83" t="s">
        <v>701</v>
      </c>
      <c r="I104" s="6">
        <v>723</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2" t="s">
        <v>347</v>
      </c>
      <c r="G105" s="49" t="s">
        <v>578</v>
      </c>
      <c r="H105" s="83" t="s">
        <v>702</v>
      </c>
      <c r="I105" s="6">
        <v>740</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364</v>
      </c>
      <c r="B106" s="124" t="s">
        <v>365</v>
      </c>
      <c r="C106" s="120">
        <f>IF($C$11="","",$C$11)</f>
        <v>2005</v>
      </c>
      <c r="D106" s="124" t="s">
        <v>652</v>
      </c>
      <c r="E106" s="126" t="s">
        <v>706</v>
      </c>
      <c r="F106" s="22" t="s">
        <v>366</v>
      </c>
      <c r="G106" s="49" t="s">
        <v>578</v>
      </c>
      <c r="H106" s="41" t="s">
        <v>367</v>
      </c>
      <c r="I106" s="43"/>
      <c r="J106" s="129"/>
      <c r="K106" s="129"/>
      <c r="L106" s="129"/>
      <c r="M106" s="129"/>
      <c r="N106" s="129"/>
      <c r="O106" s="129"/>
      <c r="P106" s="129"/>
      <c r="Q106" s="129"/>
      <c r="R106" s="129"/>
      <c r="S106" s="129"/>
      <c r="T106" s="129"/>
      <c r="U106" s="129"/>
      <c r="V106" s="129"/>
      <c r="W106" s="129"/>
      <c r="X106" s="129"/>
      <c r="Y106" s="129"/>
      <c r="Z106" s="129"/>
      <c r="AA106" s="124" t="s">
        <v>368</v>
      </c>
    </row>
    <row r="107" spans="1:27" ht="11.25">
      <c r="A107" s="123"/>
      <c r="B107" s="124"/>
      <c r="C107" s="122"/>
      <c r="D107" s="124"/>
      <c r="E107" s="128"/>
      <c r="F107" s="62" t="s">
        <v>641</v>
      </c>
      <c r="G107" s="49" t="s">
        <v>578</v>
      </c>
      <c r="H107" s="41" t="s">
        <v>640</v>
      </c>
      <c r="I107" s="43"/>
      <c r="J107" s="129"/>
      <c r="K107" s="129"/>
      <c r="L107" s="129"/>
      <c r="M107" s="129"/>
      <c r="N107" s="129"/>
      <c r="O107" s="129"/>
      <c r="P107" s="129"/>
      <c r="Q107" s="129"/>
      <c r="R107" s="129"/>
      <c r="S107" s="129"/>
      <c r="T107" s="129"/>
      <c r="U107" s="129"/>
      <c r="V107" s="129"/>
      <c r="W107" s="129"/>
      <c r="X107" s="129"/>
      <c r="Y107" s="129"/>
      <c r="Z107" s="129"/>
      <c r="AA107" s="124"/>
    </row>
    <row r="108" spans="1:27" ht="11.25">
      <c r="A108" s="37" t="s">
        <v>371</v>
      </c>
      <c r="B108" s="38" t="s">
        <v>372</v>
      </c>
      <c r="C108" s="51">
        <f>IF($C$11="","",$C$11)</f>
        <v>2005</v>
      </c>
      <c r="D108" s="89" t="s">
        <v>652</v>
      </c>
      <c r="E108" s="78">
        <f>IF(D108="País","Nivel incorrecto",IF(D108="Entidad","Nivel incorrecto",""))</f>
      </c>
      <c r="F108" s="22" t="s">
        <v>373</v>
      </c>
      <c r="G108" s="99" t="s">
        <v>728</v>
      </c>
      <c r="H108" s="41" t="s">
        <v>602</v>
      </c>
      <c r="I108" s="36">
        <v>217</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374</v>
      </c>
      <c r="B109" s="124" t="s">
        <v>375</v>
      </c>
      <c r="C109" s="120">
        <f>IF($C$11="","",$C$11)</f>
        <v>2005</v>
      </c>
      <c r="D109" s="124" t="str">
        <f>D39</f>
        <v>Municipio</v>
      </c>
      <c r="E109" s="126" t="s">
        <v>706</v>
      </c>
      <c r="F109" s="44" t="s">
        <v>379</v>
      </c>
      <c r="G109" s="49" t="s">
        <v>12</v>
      </c>
      <c r="H109" s="83" t="s">
        <v>703</v>
      </c>
      <c r="I109" s="36"/>
      <c r="J109" s="5" t="s">
        <v>386</v>
      </c>
      <c r="K109" s="5" t="s">
        <v>387</v>
      </c>
      <c r="L109" s="147" t="s">
        <v>383</v>
      </c>
      <c r="M109" s="148"/>
      <c r="N109" s="148"/>
      <c r="O109" s="149"/>
      <c r="P109" s="147" t="s">
        <v>388</v>
      </c>
      <c r="Q109" s="149"/>
      <c r="R109" s="138"/>
      <c r="S109" s="139"/>
      <c r="T109" s="139"/>
      <c r="U109" s="139"/>
      <c r="V109" s="139"/>
      <c r="W109" s="139"/>
      <c r="X109" s="139"/>
      <c r="Y109" s="139"/>
      <c r="Z109" s="140"/>
      <c r="AA109" s="124" t="s">
        <v>724</v>
      </c>
    </row>
    <row r="110" spans="1:27" ht="22.5">
      <c r="A110" s="123"/>
      <c r="B110" s="124"/>
      <c r="C110" s="121"/>
      <c r="D110" s="124"/>
      <c r="E110" s="127"/>
      <c r="F110" s="44" t="s">
        <v>380</v>
      </c>
      <c r="G110" s="49" t="s">
        <v>12</v>
      </c>
      <c r="H110" s="83" t="s">
        <v>704</v>
      </c>
      <c r="I110" s="36"/>
      <c r="J110" s="3" t="s">
        <v>376</v>
      </c>
      <c r="K110" s="45">
        <f>IF(I113="","",I113*I109/100)</f>
        <v>0</v>
      </c>
      <c r="L110" s="46">
        <v>38.38</v>
      </c>
      <c r="M110" s="46">
        <v>33.83</v>
      </c>
      <c r="N110" s="46">
        <v>19.57</v>
      </c>
      <c r="O110" s="46">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4" t="s">
        <v>381</v>
      </c>
      <c r="G111" s="49" t="s">
        <v>12</v>
      </c>
      <c r="H111" s="83" t="s">
        <v>705</v>
      </c>
      <c r="I111" s="36"/>
      <c r="J111" s="3" t="s">
        <v>377</v>
      </c>
      <c r="K111" s="45">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4" t="s">
        <v>3</v>
      </c>
      <c r="G113" s="49" t="s">
        <v>578</v>
      </c>
      <c r="H113" s="39" t="s">
        <v>385</v>
      </c>
      <c r="I113" s="7">
        <f>IF(I11=0,"",+I11)</f>
        <v>18924</v>
      </c>
      <c r="J113" s="40"/>
      <c r="K113" s="40"/>
      <c r="L113" s="40"/>
      <c r="M113" s="40"/>
      <c r="N113" s="40"/>
      <c r="O113" s="40"/>
      <c r="P113" s="7">
        <f>IF(K110="","",K110*O110/100+K111*O111/100+K112*O112/100)</f>
        <v>0</v>
      </c>
      <c r="Q113" s="152"/>
      <c r="R113" s="141"/>
      <c r="S113" s="142"/>
      <c r="T113" s="142"/>
      <c r="U113" s="142"/>
      <c r="V113" s="142"/>
      <c r="W113" s="142"/>
      <c r="X113" s="142"/>
      <c r="Y113" s="142"/>
      <c r="Z113" s="143"/>
      <c r="AA113" s="124"/>
    </row>
    <row r="114" spans="1:27" ht="11.25">
      <c r="A114" s="123" t="s">
        <v>389</v>
      </c>
      <c r="B114" s="124" t="s">
        <v>620</v>
      </c>
      <c r="C114" s="120">
        <f>IF($C$11="","",$C$11)</f>
        <v>2005</v>
      </c>
      <c r="D114" s="124" t="str">
        <f>D39</f>
        <v>Municipio</v>
      </c>
      <c r="E114" s="126" t="s">
        <v>706</v>
      </c>
      <c r="F114" s="44" t="s">
        <v>390</v>
      </c>
      <c r="G114" s="49" t="s">
        <v>579</v>
      </c>
      <c r="H114" s="41" t="s">
        <v>392</v>
      </c>
      <c r="I114" s="43"/>
      <c r="J114" s="129"/>
      <c r="K114" s="129"/>
      <c r="L114" s="129"/>
      <c r="M114" s="129"/>
      <c r="N114" s="129"/>
      <c r="O114" s="129"/>
      <c r="P114" s="129"/>
      <c r="Q114" s="129"/>
      <c r="R114" s="129"/>
      <c r="S114" s="129"/>
      <c r="T114" s="129"/>
      <c r="U114" s="129"/>
      <c r="V114" s="129"/>
      <c r="W114" s="129"/>
      <c r="X114" s="129"/>
      <c r="Y114" s="129"/>
      <c r="Z114" s="129"/>
      <c r="AA114" s="124" t="s">
        <v>394</v>
      </c>
    </row>
    <row r="115" spans="1:27" ht="11.25">
      <c r="A115" s="123"/>
      <c r="B115" s="124"/>
      <c r="C115" s="122"/>
      <c r="D115" s="124"/>
      <c r="E115" s="128"/>
      <c r="F115" s="44" t="s">
        <v>391</v>
      </c>
      <c r="G115" s="49" t="s">
        <v>579</v>
      </c>
      <c r="H115" s="41" t="s">
        <v>393</v>
      </c>
      <c r="I115" s="43"/>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395</v>
      </c>
      <c r="B116" s="124" t="s">
        <v>626</v>
      </c>
      <c r="C116" s="120">
        <f>IF($C$11="","",$C$11)</f>
        <v>2005</v>
      </c>
      <c r="D116" s="124" t="str">
        <f>D39</f>
        <v>Municipio</v>
      </c>
      <c r="E116" s="126" t="s">
        <v>706</v>
      </c>
      <c r="F116" s="44" t="s">
        <v>396</v>
      </c>
      <c r="G116" s="49" t="s">
        <v>12</v>
      </c>
      <c r="H116" s="39" t="s">
        <v>414</v>
      </c>
      <c r="I116" s="36"/>
      <c r="J116" s="133"/>
      <c r="K116" s="133"/>
      <c r="L116" s="133"/>
      <c r="M116" s="133"/>
      <c r="N116" s="133"/>
      <c r="O116" s="133"/>
      <c r="P116" s="133"/>
      <c r="Q116" s="133"/>
      <c r="R116" s="133"/>
      <c r="S116" s="133"/>
      <c r="T116" s="133"/>
      <c r="U116" s="133"/>
      <c r="V116" s="133"/>
      <c r="W116" s="133"/>
      <c r="X116" s="133"/>
      <c r="Y116" s="133"/>
      <c r="Z116" s="133"/>
      <c r="AA116" s="124" t="s">
        <v>257</v>
      </c>
    </row>
    <row r="117" spans="1:27" ht="22.5">
      <c r="A117" s="123"/>
      <c r="B117" s="124"/>
      <c r="C117" s="121"/>
      <c r="D117" s="124"/>
      <c r="E117" s="127"/>
      <c r="F117" s="44" t="s">
        <v>397</v>
      </c>
      <c r="G117" s="49" t="s">
        <v>12</v>
      </c>
      <c r="H117" s="60" t="s">
        <v>415</v>
      </c>
      <c r="I117" s="36"/>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4" t="s">
        <v>398</v>
      </c>
      <c r="G118" s="49" t="s">
        <v>12</v>
      </c>
      <c r="H118" s="39" t="s">
        <v>402</v>
      </c>
      <c r="I118" s="36"/>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4" t="s">
        <v>399</v>
      </c>
      <c r="G119" s="49" t="s">
        <v>12</v>
      </c>
      <c r="H119" s="39" t="s">
        <v>403</v>
      </c>
      <c r="I119" s="36"/>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4" t="s">
        <v>400</v>
      </c>
      <c r="G120" s="49" t="s">
        <v>12</v>
      </c>
      <c r="H120" s="39" t="s">
        <v>404</v>
      </c>
      <c r="I120" s="36"/>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4" t="s">
        <v>401</v>
      </c>
      <c r="G121" s="49" t="s">
        <v>12</v>
      </c>
      <c r="H121" s="39" t="s">
        <v>405</v>
      </c>
      <c r="I121" s="36"/>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406</v>
      </c>
      <c r="B122" s="124" t="s">
        <v>625</v>
      </c>
      <c r="C122" s="120">
        <f>IF($C$11="","",$C$11)</f>
        <v>2005</v>
      </c>
      <c r="D122" s="124" t="str">
        <f>D39</f>
        <v>Municipio</v>
      </c>
      <c r="E122" s="126" t="s">
        <v>706</v>
      </c>
      <c r="F122" s="44" t="s">
        <v>416</v>
      </c>
      <c r="G122" s="49" t="s">
        <v>578</v>
      </c>
      <c r="H122" s="41" t="s">
        <v>419</v>
      </c>
      <c r="I122" s="43">
        <v>14829</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4" t="s">
        <v>417</v>
      </c>
      <c r="G123" s="49" t="s">
        <v>578</v>
      </c>
      <c r="H123" s="41" t="s">
        <v>420</v>
      </c>
      <c r="I123" s="43">
        <v>4766</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4" t="s">
        <v>418</v>
      </c>
      <c r="G124" s="49" t="s">
        <v>578</v>
      </c>
      <c r="H124" s="41" t="s">
        <v>421</v>
      </c>
      <c r="I124" s="43">
        <v>4405</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4" t="s">
        <v>424</v>
      </c>
      <c r="G125" s="49" t="s">
        <v>12</v>
      </c>
      <c r="H125" s="41" t="s">
        <v>425</v>
      </c>
      <c r="I125" s="36">
        <v>61.84503338053814</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407</v>
      </c>
      <c r="B126" s="124" t="s">
        <v>427</v>
      </c>
      <c r="C126" s="120">
        <f>IF($C$11="","",$C$11)</f>
        <v>2005</v>
      </c>
      <c r="D126" s="124" t="str">
        <f>D39</f>
        <v>Municipio</v>
      </c>
      <c r="E126" s="126" t="s">
        <v>706</v>
      </c>
      <c r="F126" s="44" t="s">
        <v>114</v>
      </c>
      <c r="G126" s="49" t="s">
        <v>578</v>
      </c>
      <c r="H126" s="41" t="s">
        <v>428</v>
      </c>
      <c r="I126" s="43">
        <f>I82</f>
        <v>19656</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4" t="s">
        <v>429</v>
      </c>
      <c r="G127" s="49" t="s">
        <v>592</v>
      </c>
      <c r="H127" s="41" t="s">
        <v>430</v>
      </c>
      <c r="I127" s="43">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4" t="s">
        <v>675</v>
      </c>
      <c r="I129" s="80"/>
    </row>
    <row r="130" ht="11.25">
      <c r="A130" s="85" t="s">
        <v>676</v>
      </c>
    </row>
    <row r="131" ht="11.25">
      <c r="A131" s="86" t="s">
        <v>677</v>
      </c>
    </row>
    <row r="132" ht="11.25">
      <c r="A132" s="87" t="s">
        <v>678</v>
      </c>
    </row>
    <row r="133" ht="11.25">
      <c r="A133" s="87" t="s">
        <v>679</v>
      </c>
    </row>
    <row r="134" ht="11.25">
      <c r="A134" s="87" t="s">
        <v>680</v>
      </c>
    </row>
    <row r="135" ht="11.25">
      <c r="A135" s="87" t="s">
        <v>681</v>
      </c>
    </row>
    <row r="136" ht="11.25">
      <c r="A136" s="87" t="s">
        <v>682</v>
      </c>
    </row>
    <row r="137" ht="11.25">
      <c r="A137" s="87" t="s">
        <v>683</v>
      </c>
    </row>
    <row r="138" ht="11.25">
      <c r="A138" s="87" t="s">
        <v>684</v>
      </c>
    </row>
    <row r="139" ht="11.25">
      <c r="A139" s="87" t="s">
        <v>685</v>
      </c>
    </row>
    <row r="140" ht="11.25">
      <c r="A140" s="87" t="s">
        <v>686</v>
      </c>
    </row>
    <row r="141" ht="11.25">
      <c r="A141" s="84" t="s">
        <v>687</v>
      </c>
    </row>
    <row r="142" ht="11.25">
      <c r="A142" s="88" t="s">
        <v>688</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38559.1941024674</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3.484320557491289</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3.699006552525893</v>
      </c>
      <c r="H11" s="53" t="s">
        <v>136</v>
      </c>
      <c r="I11" s="67">
        <f>IF(Datos!C39="","",Datos!C39)</f>
        <v>2005</v>
      </c>
      <c r="J11" s="67" t="str">
        <f>IF(Datos!D39="","",Datos!D39)</f>
        <v>Municipio</v>
      </c>
    </row>
    <row r="12" spans="1:10" ht="11.25">
      <c r="A12" s="33" t="s">
        <v>610</v>
      </c>
      <c r="B12" s="97" t="s">
        <v>230</v>
      </c>
      <c r="C12" s="97">
        <v>9</v>
      </c>
      <c r="D12" s="96" t="s">
        <v>712</v>
      </c>
      <c r="E12" s="32" t="s">
        <v>124</v>
      </c>
      <c r="F12" s="60" t="s">
        <v>630</v>
      </c>
      <c r="G12" s="30">
        <f>IF(Datos!I44=0,"",Datos!I41*Datos!I44/100)</f>
        <v>0</v>
      </c>
      <c r="H12" s="53" t="s">
        <v>12</v>
      </c>
      <c r="I12" s="67">
        <f>IF(Datos!C41="","",Datos!C41)</f>
        <v>2005</v>
      </c>
      <c r="J12" s="67" t="str">
        <f>IF(Datos!D41="","",Datos!D41)</f>
        <v>Municipio</v>
      </c>
    </row>
    <row r="13" spans="1:10" ht="11.25">
      <c r="A13" s="33" t="s">
        <v>610</v>
      </c>
      <c r="B13" s="97" t="s">
        <v>230</v>
      </c>
      <c r="C13" s="97">
        <v>9</v>
      </c>
      <c r="D13" s="96" t="s">
        <v>712</v>
      </c>
      <c r="E13" s="32" t="s">
        <v>125</v>
      </c>
      <c r="F13" s="60" t="s">
        <v>631</v>
      </c>
      <c r="G13" s="30">
        <f>IF(Datos!I45=0,"",Datos!I41*Datos!I45/100)</f>
        <v>0</v>
      </c>
      <c r="H13" s="53" t="s">
        <v>12</v>
      </c>
      <c r="I13" s="67">
        <f>IF(Datos!C41="","",Datos!C41)</f>
        <v>2005</v>
      </c>
      <c r="J13" s="67" t="str">
        <f>IF(Datos!D41="","",Datos!D41)</f>
        <v>Municipio</v>
      </c>
    </row>
    <row r="14" spans="1:10" ht="11.25">
      <c r="A14" s="33" t="s">
        <v>610</v>
      </c>
      <c r="B14" s="97" t="s">
        <v>230</v>
      </c>
      <c r="C14" s="97">
        <v>9</v>
      </c>
      <c r="D14" s="96" t="s">
        <v>712</v>
      </c>
      <c r="E14" s="32" t="s">
        <v>126</v>
      </c>
      <c r="F14" s="60" t="s">
        <v>632</v>
      </c>
      <c r="G14" s="30">
        <f>IF(Datos!I44=0,"",Datos!I42*Datos!I44/100)</f>
        <v>0</v>
      </c>
      <c r="H14" s="53" t="s">
        <v>12</v>
      </c>
      <c r="I14" s="67">
        <f>IF(Datos!C41="","",Datos!C41)</f>
        <v>2005</v>
      </c>
      <c r="J14" s="67" t="str">
        <f>IF(Datos!D41="","",Datos!D41)</f>
        <v>Municipio</v>
      </c>
    </row>
    <row r="15" spans="1:10" ht="11.25">
      <c r="A15" s="33" t="s">
        <v>610</v>
      </c>
      <c r="B15" s="97" t="s">
        <v>230</v>
      </c>
      <c r="C15" s="97">
        <v>9</v>
      </c>
      <c r="D15" s="96" t="s">
        <v>712</v>
      </c>
      <c r="E15" s="32" t="s">
        <v>127</v>
      </c>
      <c r="F15" s="60" t="s">
        <v>633</v>
      </c>
      <c r="G15" s="30">
        <f>IF(Datos!I45=0,"",Datos!I42*Datos!I45/100)</f>
        <v>0</v>
      </c>
      <c r="H15" s="53" t="s">
        <v>12</v>
      </c>
      <c r="I15" s="67">
        <f>IF(Datos!C41="","",Datos!C41)</f>
        <v>2005</v>
      </c>
      <c r="J15" s="67" t="str">
        <f>IF(Datos!D41="","",Datos!D41)</f>
        <v>Municipio</v>
      </c>
    </row>
    <row r="16" spans="1:10" ht="11.25">
      <c r="A16" s="33" t="s">
        <v>610</v>
      </c>
      <c r="B16" s="97" t="s">
        <v>230</v>
      </c>
      <c r="C16" s="97">
        <v>9</v>
      </c>
      <c r="D16" s="96" t="s">
        <v>712</v>
      </c>
      <c r="E16" s="32" t="s">
        <v>128</v>
      </c>
      <c r="F16" s="60" t="s">
        <v>634</v>
      </c>
      <c r="G16" s="30">
        <f>IF(Datos!I44=0,"",Datos!I43*Datos!I44/100)</f>
        <v>0</v>
      </c>
      <c r="H16" s="53" t="s">
        <v>12</v>
      </c>
      <c r="I16" s="67">
        <f>IF(Datos!C41="","",Datos!C41)</f>
        <v>2005</v>
      </c>
      <c r="J16" s="67" t="str">
        <f>IF(Datos!D41="","",Datos!D41)</f>
        <v>Municipio</v>
      </c>
    </row>
    <row r="17" spans="1:10" ht="11.25">
      <c r="A17" s="33" t="s">
        <v>610</v>
      </c>
      <c r="B17" s="97" t="s">
        <v>230</v>
      </c>
      <c r="C17" s="97">
        <v>9</v>
      </c>
      <c r="D17" s="96" t="s">
        <v>712</v>
      </c>
      <c r="E17" s="32" t="s">
        <v>129</v>
      </c>
      <c r="F17" s="60" t="s">
        <v>635</v>
      </c>
      <c r="G17" s="30">
        <f>IF(Datos!I45=0,"",Datos!I43*Datos!I45/100)</f>
        <v>0</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95.73135198135198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98.19026265214606</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55.32591414944356</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44.67408585055644</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49.46290282288284</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50.53709717711716</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50.10575296108291</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49.89424703891709</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49.419002050581</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50.580997949419</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651.7808279066611</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32.139726212151864</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29.70530716838627</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61.84503338053814</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2.1623714196756794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2.1133654324072992</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2.2144738177401146</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8.66</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217</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96.46859801226475</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3.3819488480236735</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98.4757065735154</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94.4326391840204</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76.70682730923694</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177</v>
      </c>
      <c r="C4" s="184"/>
      <c r="D4" s="184"/>
      <c r="E4" s="185"/>
    </row>
    <row r="5" spans="2:5" ht="15.75">
      <c r="B5" s="186" t="s">
        <v>179</v>
      </c>
      <c r="C5" s="187"/>
      <c r="D5" s="187"/>
      <c r="E5" s="188"/>
    </row>
    <row r="6" spans="2:5" ht="15.75">
      <c r="B6" s="186" t="s">
        <v>178</v>
      </c>
      <c r="C6" s="189"/>
      <c r="D6" s="189"/>
      <c r="E6" s="190"/>
    </row>
    <row r="7" spans="2:5" ht="15.75">
      <c r="B7" s="181" t="s">
        <v>647</v>
      </c>
      <c r="C7" s="182"/>
      <c r="D7" s="182"/>
      <c r="E7" s="70"/>
    </row>
    <row r="8" spans="2:5" ht="11.25">
      <c r="B8" s="193">
        <v>1</v>
      </c>
      <c r="C8" s="196" t="s">
        <v>180</v>
      </c>
      <c r="D8" s="197"/>
      <c r="E8" s="197"/>
    </row>
    <row r="9" spans="2:5" ht="11.25">
      <c r="B9" s="194"/>
      <c r="C9" s="52"/>
      <c r="D9" s="124" t="s">
        <v>181</v>
      </c>
      <c r="E9" s="124"/>
    </row>
    <row r="10" spans="2:5" ht="11.25">
      <c r="B10" s="194"/>
      <c r="C10" s="52"/>
      <c r="D10" s="124" t="s">
        <v>182</v>
      </c>
      <c r="E10" s="124"/>
    </row>
    <row r="11" spans="2:5" ht="11.25">
      <c r="B11" s="194"/>
      <c r="C11" s="52"/>
      <c r="D11" s="124" t="s">
        <v>183</v>
      </c>
      <c r="E11" s="124"/>
    </row>
    <row r="12" spans="2:5" ht="11.25">
      <c r="B12" s="194"/>
      <c r="C12" s="52"/>
      <c r="D12" s="124" t="s">
        <v>184</v>
      </c>
      <c r="E12" s="124"/>
    </row>
    <row r="13" spans="2:5" ht="11.25">
      <c r="B13" s="194"/>
      <c r="C13" s="52"/>
      <c r="D13" s="124" t="s">
        <v>185</v>
      </c>
      <c r="E13" s="124"/>
    </row>
    <row r="14" spans="2:5" ht="11.25">
      <c r="B14" s="195">
        <v>2</v>
      </c>
      <c r="C14" s="191" t="s">
        <v>186</v>
      </c>
      <c r="D14" s="192"/>
      <c r="E14" s="192"/>
    </row>
    <row r="15" spans="2:5" ht="11.25">
      <c r="B15" s="194"/>
      <c r="C15" s="68"/>
      <c r="D15" s="124" t="s">
        <v>187</v>
      </c>
      <c r="E15" s="124"/>
    </row>
    <row r="16" spans="2:5" ht="11.25">
      <c r="B16" s="194"/>
      <c r="C16" s="68"/>
      <c r="D16" s="124" t="s">
        <v>188</v>
      </c>
      <c r="E16" s="124"/>
    </row>
    <row r="17" spans="2:5" ht="11.25">
      <c r="B17" s="194"/>
      <c r="C17" s="68"/>
      <c r="D17" s="124" t="s">
        <v>189</v>
      </c>
      <c r="E17" s="124"/>
    </row>
    <row r="18" spans="2:5" ht="11.25">
      <c r="B18" s="194"/>
      <c r="C18" s="68"/>
      <c r="D18" s="124" t="s">
        <v>190</v>
      </c>
      <c r="E18" s="124"/>
    </row>
    <row r="19" spans="2:5" ht="11.25">
      <c r="B19" s="194"/>
      <c r="C19" s="68"/>
      <c r="D19" s="124" t="s">
        <v>191</v>
      </c>
      <c r="E19" s="124"/>
    </row>
    <row r="20" spans="2:5" ht="11.25">
      <c r="B20" s="195">
        <v>3</v>
      </c>
      <c r="C20" s="191" t="s">
        <v>192</v>
      </c>
      <c r="D20" s="192"/>
      <c r="E20" s="192"/>
    </row>
    <row r="21" spans="2:5" ht="11.25">
      <c r="B21" s="194"/>
      <c r="C21" s="68"/>
      <c r="D21" s="124" t="s">
        <v>193</v>
      </c>
      <c r="E21" s="124"/>
    </row>
    <row r="22" spans="2:5" ht="11.25">
      <c r="B22" s="194"/>
      <c r="C22" s="68"/>
      <c r="D22" s="124" t="s">
        <v>194</v>
      </c>
      <c r="E22" s="124"/>
    </row>
    <row r="23" spans="2:5" ht="11.25">
      <c r="B23" s="194"/>
      <c r="C23" s="68"/>
      <c r="D23" s="124" t="s">
        <v>195</v>
      </c>
      <c r="E23" s="124"/>
    </row>
    <row r="24" spans="2:5" ht="11.25">
      <c r="B24" s="194"/>
      <c r="C24" s="68"/>
      <c r="D24" s="124" t="s">
        <v>26</v>
      </c>
      <c r="E24" s="124"/>
    </row>
    <row r="25" spans="2:5" ht="11.25">
      <c r="B25" s="195">
        <v>4</v>
      </c>
      <c r="C25" s="191" t="s">
        <v>196</v>
      </c>
      <c r="D25" s="192"/>
      <c r="E25" s="192"/>
    </row>
    <row r="26" spans="2:5" ht="11.25">
      <c r="B26" s="194"/>
      <c r="C26" s="68"/>
      <c r="D26" s="124" t="s">
        <v>197</v>
      </c>
      <c r="E26" s="124"/>
    </row>
    <row r="27" spans="2:5" ht="11.25">
      <c r="B27" s="194"/>
      <c r="C27" s="68"/>
      <c r="D27" s="124" t="s">
        <v>198</v>
      </c>
      <c r="E27" s="124"/>
    </row>
    <row r="28" spans="2:5" ht="11.25">
      <c r="B28" s="194"/>
      <c r="C28" s="68"/>
      <c r="D28" s="124" t="s">
        <v>199</v>
      </c>
      <c r="E28" s="124"/>
    </row>
    <row r="29" spans="2:5" ht="11.25">
      <c r="B29" s="194"/>
      <c r="C29" s="68"/>
      <c r="D29" s="124" t="s">
        <v>200</v>
      </c>
      <c r="E29" s="124"/>
    </row>
    <row r="30" spans="2:5" ht="11.25">
      <c r="B30" s="194"/>
      <c r="C30" s="68"/>
      <c r="D30" s="124" t="s">
        <v>201</v>
      </c>
      <c r="E30" s="124"/>
    </row>
    <row r="31" spans="2:5" ht="11.25">
      <c r="B31" s="194"/>
      <c r="C31" s="68"/>
      <c r="D31" s="124" t="s">
        <v>202</v>
      </c>
      <c r="E31" s="124"/>
    </row>
    <row r="32" spans="2:5" ht="11.25">
      <c r="B32" s="194"/>
      <c r="C32" s="68"/>
      <c r="D32" s="124" t="s">
        <v>203</v>
      </c>
      <c r="E32" s="124"/>
    </row>
    <row r="33" spans="2:5" ht="11.25">
      <c r="B33" s="195">
        <v>5</v>
      </c>
      <c r="C33" s="191" t="s">
        <v>204</v>
      </c>
      <c r="D33" s="192"/>
      <c r="E33" s="192"/>
    </row>
    <row r="34" spans="2:5" ht="11.25">
      <c r="B34" s="194"/>
      <c r="C34" s="68"/>
      <c r="D34" s="124" t="s">
        <v>197</v>
      </c>
      <c r="E34" s="124"/>
    </row>
    <row r="35" spans="2:5" ht="11.25">
      <c r="B35" s="194"/>
      <c r="C35" s="68"/>
      <c r="D35" s="124" t="s">
        <v>198</v>
      </c>
      <c r="E35" s="124"/>
    </row>
    <row r="36" spans="2:5" ht="11.25">
      <c r="B36" s="194"/>
      <c r="C36" s="68"/>
      <c r="D36" s="124" t="s">
        <v>199</v>
      </c>
      <c r="E36" s="124"/>
    </row>
    <row r="37" spans="2:5" ht="11.25">
      <c r="B37" s="194"/>
      <c r="C37" s="68"/>
      <c r="D37" s="124" t="s">
        <v>200</v>
      </c>
      <c r="E37" s="124"/>
    </row>
    <row r="38" spans="2:5" ht="11.25">
      <c r="B38" s="194"/>
      <c r="C38" s="68"/>
      <c r="D38" s="124" t="s">
        <v>201</v>
      </c>
      <c r="E38" s="124"/>
    </row>
    <row r="39" spans="2:5" ht="11.25">
      <c r="B39" s="194"/>
      <c r="C39" s="68"/>
      <c r="D39" s="124" t="s">
        <v>202</v>
      </c>
      <c r="E39" s="124"/>
    </row>
    <row r="40" spans="2:5" ht="11.25">
      <c r="B40" s="194"/>
      <c r="C40" s="68"/>
      <c r="D40" s="124" t="s">
        <v>203</v>
      </c>
      <c r="E40" s="124"/>
    </row>
    <row r="41" spans="2:5" ht="11.25">
      <c r="B41" s="195">
        <v>6</v>
      </c>
      <c r="C41" s="191" t="s">
        <v>205</v>
      </c>
      <c r="D41" s="192"/>
      <c r="E41" s="192"/>
    </row>
    <row r="42" spans="2:5" ht="11.25">
      <c r="B42" s="194"/>
      <c r="C42" s="68"/>
      <c r="D42" s="124" t="s">
        <v>206</v>
      </c>
      <c r="E42" s="124"/>
    </row>
    <row r="43" spans="2:5" ht="11.25">
      <c r="B43" s="194"/>
      <c r="C43" s="68"/>
      <c r="D43" s="124" t="s">
        <v>207</v>
      </c>
      <c r="E43" s="124"/>
    </row>
    <row r="44" spans="2:5" ht="11.25">
      <c r="B44" s="194"/>
      <c r="C44" s="68"/>
      <c r="D44" s="124" t="s">
        <v>208</v>
      </c>
      <c r="E44" s="124"/>
    </row>
    <row r="45" spans="2:5" ht="11.25">
      <c r="B45" s="194"/>
      <c r="C45" s="68"/>
      <c r="D45" s="124" t="s">
        <v>209</v>
      </c>
      <c r="E45" s="124"/>
    </row>
    <row r="46" spans="2:5" ht="11.25">
      <c r="B46" s="194"/>
      <c r="C46" s="68"/>
      <c r="D46" s="124" t="s">
        <v>210</v>
      </c>
      <c r="E46" s="124"/>
    </row>
    <row r="47" spans="2:5" ht="23.25" customHeight="1">
      <c r="B47" s="195">
        <v>7</v>
      </c>
      <c r="C47" s="191" t="s">
        <v>211</v>
      </c>
      <c r="D47" s="192"/>
      <c r="E47" s="192"/>
    </row>
    <row r="48" spans="2:5" ht="11.25">
      <c r="B48" s="194"/>
      <c r="C48" s="68"/>
      <c r="D48" s="124" t="s">
        <v>212</v>
      </c>
      <c r="E48" s="124"/>
    </row>
    <row r="49" spans="2:5" ht="11.25">
      <c r="B49" s="194"/>
      <c r="C49" s="68"/>
      <c r="D49" s="124" t="s">
        <v>213</v>
      </c>
      <c r="E49" s="124"/>
    </row>
    <row r="50" spans="2:5" ht="11.25">
      <c r="B50" s="194"/>
      <c r="C50" s="68"/>
      <c r="D50" s="124" t="s">
        <v>214</v>
      </c>
      <c r="E50" s="124"/>
    </row>
    <row r="51" spans="2:5" ht="11.25">
      <c r="B51" s="194"/>
      <c r="C51" s="68"/>
      <c r="D51" s="124" t="s">
        <v>215</v>
      </c>
      <c r="E51" s="124"/>
    </row>
    <row r="52" spans="2:5" ht="22.5" customHeight="1">
      <c r="B52" s="194"/>
      <c r="C52" s="68"/>
      <c r="D52" s="124" t="s">
        <v>216</v>
      </c>
      <c r="E52" s="124"/>
    </row>
    <row r="53" spans="2:5" ht="11.25">
      <c r="B53" s="195">
        <v>8</v>
      </c>
      <c r="C53" s="191" t="s">
        <v>217</v>
      </c>
      <c r="D53" s="192"/>
      <c r="E53" s="192"/>
    </row>
    <row r="54" spans="2:5" ht="11.25">
      <c r="B54" s="194"/>
      <c r="C54" s="68"/>
      <c r="D54" s="124" t="s">
        <v>218</v>
      </c>
      <c r="E54" s="124"/>
    </row>
    <row r="55" spans="2:5" ht="11.25">
      <c r="B55" s="194"/>
      <c r="C55" s="68"/>
      <c r="D55" s="124" t="s">
        <v>219</v>
      </c>
      <c r="E55" s="124"/>
    </row>
    <row r="56" spans="2:5" ht="11.25">
      <c r="B56" s="194"/>
      <c r="C56" s="68"/>
      <c r="D56" s="124" t="s">
        <v>220</v>
      </c>
      <c r="E56" s="124"/>
    </row>
    <row r="57" spans="2:5" ht="11.25">
      <c r="B57" s="194"/>
      <c r="C57" s="68"/>
      <c r="D57" s="124" t="s">
        <v>221</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433</v>
      </c>
      <c r="C4" s="184"/>
      <c r="D4" s="184"/>
      <c r="E4" s="185"/>
    </row>
    <row r="5" spans="2:5" ht="34.5" customHeight="1">
      <c r="B5" s="198" t="s">
        <v>434</v>
      </c>
      <c r="C5" s="199"/>
      <c r="D5" s="199"/>
      <c r="E5" s="200"/>
    </row>
    <row r="6" spans="2:5" ht="15.75">
      <c r="B6" s="186" t="s">
        <v>649</v>
      </c>
      <c r="C6" s="187"/>
      <c r="D6" s="187"/>
      <c r="E6" s="188"/>
    </row>
    <row r="7" spans="2:5" ht="15.75">
      <c r="B7" s="181" t="s">
        <v>647</v>
      </c>
      <c r="C7" s="182"/>
      <c r="D7" s="182"/>
      <c r="E7" s="70"/>
    </row>
    <row r="8" spans="2:5" ht="11.25">
      <c r="B8" s="193">
        <v>1</v>
      </c>
      <c r="C8" s="196" t="s">
        <v>463</v>
      </c>
      <c r="D8" s="197"/>
      <c r="E8" s="197"/>
    </row>
    <row r="9" spans="2:5" ht="11.25">
      <c r="B9" s="194"/>
      <c r="C9" s="68"/>
      <c r="D9" s="124" t="s">
        <v>25</v>
      </c>
      <c r="E9" s="124"/>
    </row>
    <row r="10" spans="2:5" ht="11.25">
      <c r="B10" s="194"/>
      <c r="C10" s="68"/>
      <c r="D10" s="124" t="s">
        <v>26</v>
      </c>
      <c r="E10" s="124"/>
    </row>
    <row r="11" spans="2:5" ht="11.25">
      <c r="B11" s="195" t="s">
        <v>435</v>
      </c>
      <c r="C11" s="191" t="s">
        <v>436</v>
      </c>
      <c r="D11" s="192"/>
      <c r="E11" s="192"/>
    </row>
    <row r="12" spans="2:5" ht="11.25">
      <c r="B12" s="194"/>
      <c r="C12" s="68"/>
      <c r="D12" s="124" t="s">
        <v>25</v>
      </c>
      <c r="E12" s="124"/>
    </row>
    <row r="13" spans="2:5" ht="11.25">
      <c r="B13" s="194"/>
      <c r="C13" s="68"/>
      <c r="D13" s="124" t="s">
        <v>26</v>
      </c>
      <c r="E13" s="124"/>
    </row>
    <row r="14" spans="2:5" ht="11.25">
      <c r="B14" s="195" t="s">
        <v>437</v>
      </c>
      <c r="C14" s="191" t="s">
        <v>438</v>
      </c>
      <c r="D14" s="192"/>
      <c r="E14" s="192"/>
    </row>
    <row r="15" spans="2:5" ht="11.25">
      <c r="B15" s="194"/>
      <c r="C15" s="68"/>
      <c r="D15" s="124" t="s">
        <v>25</v>
      </c>
      <c r="E15" s="124"/>
    </row>
    <row r="16" spans="2:5" ht="11.25">
      <c r="B16" s="194"/>
      <c r="C16" s="68"/>
      <c r="D16" s="124" t="s">
        <v>26</v>
      </c>
      <c r="E16" s="124"/>
    </row>
    <row r="17" spans="2:5" ht="11.25">
      <c r="B17" s="195" t="s">
        <v>439</v>
      </c>
      <c r="C17" s="191" t="s">
        <v>440</v>
      </c>
      <c r="D17" s="192"/>
      <c r="E17" s="192"/>
    </row>
    <row r="18" spans="2:5" ht="11.25">
      <c r="B18" s="194"/>
      <c r="C18" s="68"/>
      <c r="D18" s="124" t="s">
        <v>25</v>
      </c>
      <c r="E18" s="124"/>
    </row>
    <row r="19" spans="2:5" ht="11.25">
      <c r="B19" s="194"/>
      <c r="C19" s="68"/>
      <c r="D19" s="124" t="s">
        <v>26</v>
      </c>
      <c r="E19" s="124"/>
    </row>
    <row r="20" spans="2:5" ht="11.25">
      <c r="B20" s="195" t="s">
        <v>441</v>
      </c>
      <c r="C20" s="191" t="s">
        <v>442</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443</v>
      </c>
      <c r="D28" s="192"/>
      <c r="E28" s="192"/>
    </row>
    <row r="29" spans="2:5" ht="11.25">
      <c r="B29" s="194"/>
      <c r="C29" s="68"/>
      <c r="D29" s="124" t="s">
        <v>25</v>
      </c>
      <c r="E29" s="124"/>
    </row>
    <row r="30" spans="2:5" ht="11.25">
      <c r="B30" s="194"/>
      <c r="C30" s="68"/>
      <c r="D30" s="124" t="s">
        <v>26</v>
      </c>
      <c r="E30" s="124"/>
    </row>
    <row r="31" spans="2:5" ht="11.25">
      <c r="B31" s="195">
        <v>4</v>
      </c>
      <c r="C31" s="191" t="s">
        <v>444</v>
      </c>
      <c r="D31" s="192"/>
      <c r="E31" s="192"/>
    </row>
    <row r="32" spans="2:5" ht="11.25">
      <c r="B32" s="194"/>
      <c r="C32" s="68"/>
      <c r="D32" s="124" t="s">
        <v>445</v>
      </c>
      <c r="E32" s="124"/>
    </row>
    <row r="33" spans="2:5" ht="11.25">
      <c r="B33" s="194"/>
      <c r="C33" s="68"/>
      <c r="D33" s="124" t="s">
        <v>446</v>
      </c>
      <c r="E33" s="124"/>
    </row>
    <row r="34" spans="2:5" ht="11.25">
      <c r="B34" s="194"/>
      <c r="C34" s="68"/>
      <c r="D34" s="124" t="s">
        <v>447</v>
      </c>
      <c r="E34" s="124"/>
    </row>
    <row r="35" spans="2:5" ht="11.25">
      <c r="B35" s="194"/>
      <c r="C35" s="68"/>
      <c r="D35" s="124" t="s">
        <v>26</v>
      </c>
      <c r="E35" s="124"/>
    </row>
    <row r="36" spans="2:5" ht="11.25">
      <c r="B36" s="195" t="s">
        <v>448</v>
      </c>
      <c r="C36" s="191" t="s">
        <v>449</v>
      </c>
      <c r="D36" s="192"/>
      <c r="E36" s="192"/>
    </row>
    <row r="37" spans="2:5" ht="11.25">
      <c r="B37" s="194"/>
      <c r="C37" s="68"/>
      <c r="D37" s="124" t="s">
        <v>450</v>
      </c>
      <c r="E37" s="124"/>
    </row>
    <row r="38" spans="2:5" ht="11.25">
      <c r="B38" s="194"/>
      <c r="C38" s="68"/>
      <c r="D38" s="124" t="s">
        <v>451</v>
      </c>
      <c r="E38" s="124"/>
    </row>
    <row r="39" spans="2:5" ht="11.25">
      <c r="B39" s="194"/>
      <c r="C39" s="68"/>
      <c r="D39" s="124" t="s">
        <v>452</v>
      </c>
      <c r="E39" s="124"/>
    </row>
    <row r="40" spans="2:5" ht="11.25">
      <c r="B40" s="195" t="s">
        <v>453</v>
      </c>
      <c r="C40" s="191" t="s">
        <v>454</v>
      </c>
      <c r="D40" s="192"/>
      <c r="E40" s="192"/>
    </row>
    <row r="41" spans="2:5" ht="11.25">
      <c r="B41" s="194"/>
      <c r="C41" s="68"/>
      <c r="D41" s="124" t="s">
        <v>450</v>
      </c>
      <c r="E41" s="124"/>
    </row>
    <row r="42" spans="2:5" ht="11.25">
      <c r="B42" s="194"/>
      <c r="C42" s="68"/>
      <c r="D42" s="124" t="s">
        <v>451</v>
      </c>
      <c r="E42" s="124"/>
    </row>
    <row r="43" spans="2:5" ht="11.25">
      <c r="B43" s="194"/>
      <c r="C43" s="68"/>
      <c r="D43" s="124" t="s">
        <v>452</v>
      </c>
      <c r="E43" s="124"/>
    </row>
    <row r="44" spans="2:5" ht="11.25">
      <c r="B44" s="195" t="s">
        <v>455</v>
      </c>
      <c r="C44" s="191" t="s">
        <v>442</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457</v>
      </c>
      <c r="C52" s="191" t="s">
        <v>456</v>
      </c>
      <c r="D52" s="192"/>
      <c r="E52" s="192"/>
    </row>
    <row r="53" spans="2:5" ht="11.25">
      <c r="B53" s="194"/>
      <c r="C53" s="68"/>
      <c r="D53" s="124" t="s">
        <v>450</v>
      </c>
      <c r="E53" s="124"/>
    </row>
    <row r="54" spans="2:5" ht="11.25">
      <c r="B54" s="194"/>
      <c r="C54" s="68"/>
      <c r="D54" s="124" t="s">
        <v>451</v>
      </c>
      <c r="E54" s="124"/>
    </row>
    <row r="55" spans="2:5" ht="11.25">
      <c r="B55" s="194"/>
      <c r="C55" s="68"/>
      <c r="D55" s="124" t="s">
        <v>452</v>
      </c>
      <c r="E55" s="124"/>
    </row>
    <row r="56" spans="2:5" ht="11.25">
      <c r="B56" s="195" t="s">
        <v>458</v>
      </c>
      <c r="C56" s="191" t="s">
        <v>459</v>
      </c>
      <c r="D56" s="192"/>
      <c r="E56" s="192"/>
    </row>
    <row r="57" spans="2:5" ht="11.25">
      <c r="B57" s="194"/>
      <c r="C57" s="68"/>
      <c r="D57" s="124" t="s">
        <v>450</v>
      </c>
      <c r="E57" s="124"/>
    </row>
    <row r="58" spans="2:5" ht="11.25">
      <c r="B58" s="194"/>
      <c r="C58" s="68"/>
      <c r="D58" s="124" t="s">
        <v>451</v>
      </c>
      <c r="E58" s="124"/>
    </row>
    <row r="59" spans="2:5" ht="11.25">
      <c r="B59" s="194"/>
      <c r="C59" s="68"/>
      <c r="D59" s="124" t="s">
        <v>452</v>
      </c>
      <c r="E59" s="124"/>
    </row>
    <row r="60" spans="2:5" ht="11.25">
      <c r="B60" s="195" t="s">
        <v>460</v>
      </c>
      <c r="C60" s="191" t="s">
        <v>442</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552</v>
      </c>
      <c r="C4" s="184"/>
      <c r="D4" s="184"/>
      <c r="E4" s="185"/>
    </row>
    <row r="5" spans="2:5" ht="15.75">
      <c r="B5" s="186" t="s">
        <v>553</v>
      </c>
      <c r="C5" s="187"/>
      <c r="D5" s="187"/>
      <c r="E5" s="188"/>
    </row>
    <row r="6" spans="2:5" ht="15.75">
      <c r="B6" s="201" t="s">
        <v>648</v>
      </c>
      <c r="C6" s="202"/>
      <c r="D6" s="202"/>
      <c r="E6" s="70"/>
    </row>
    <row r="7" spans="2:5" ht="15.75">
      <c r="B7" s="181" t="s">
        <v>647</v>
      </c>
      <c r="C7" s="182"/>
      <c r="D7" s="182"/>
      <c r="E7" s="70"/>
    </row>
    <row r="8" spans="2:5" ht="11.25">
      <c r="B8" s="193">
        <v>1</v>
      </c>
      <c r="C8" s="196" t="s">
        <v>564</v>
      </c>
      <c r="D8" s="197"/>
      <c r="E8" s="197"/>
    </row>
    <row r="9" spans="2:5" ht="11.25">
      <c r="B9" s="194"/>
      <c r="C9" s="68"/>
      <c r="D9" s="124" t="s">
        <v>554</v>
      </c>
      <c r="E9" s="124"/>
    </row>
    <row r="10" spans="2:5" ht="11.25">
      <c r="B10" s="194"/>
      <c r="C10" s="68"/>
      <c r="D10" s="124" t="s">
        <v>555</v>
      </c>
      <c r="E10" s="124"/>
    </row>
    <row r="11" spans="2:5" ht="11.25">
      <c r="B11" s="195">
        <v>2</v>
      </c>
      <c r="C11" s="191" t="s">
        <v>563</v>
      </c>
      <c r="D11" s="192"/>
      <c r="E11" s="192"/>
    </row>
    <row r="12" spans="2:5" ht="11.25">
      <c r="B12" s="194"/>
      <c r="C12" s="68"/>
      <c r="D12" s="124" t="s">
        <v>556</v>
      </c>
      <c r="E12" s="124"/>
    </row>
    <row r="13" spans="2:5" ht="11.25">
      <c r="B13" s="194"/>
      <c r="C13" s="68"/>
      <c r="D13" s="124" t="s">
        <v>557</v>
      </c>
      <c r="E13" s="124"/>
    </row>
    <row r="14" spans="2:5" ht="11.25">
      <c r="B14" s="194"/>
      <c r="C14" s="68"/>
      <c r="D14" s="124" t="s">
        <v>558</v>
      </c>
      <c r="E14" s="124"/>
    </row>
    <row r="15" spans="2:5" ht="11.25">
      <c r="B15" s="194"/>
      <c r="C15" s="68"/>
      <c r="D15" s="124" t="s">
        <v>559</v>
      </c>
      <c r="E15" s="124"/>
    </row>
    <row r="16" spans="2:5" ht="11.25">
      <c r="B16" s="195">
        <v>3</v>
      </c>
      <c r="C16" s="191" t="s">
        <v>560</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461</v>
      </c>
      <c r="C4" s="184"/>
      <c r="D4" s="184"/>
      <c r="E4" s="185"/>
    </row>
    <row r="5" spans="2:5" ht="15.75">
      <c r="B5" s="186" t="s">
        <v>462</v>
      </c>
      <c r="C5" s="187"/>
      <c r="D5" s="187"/>
      <c r="E5" s="188"/>
    </row>
    <row r="6" spans="2:5" ht="15.75">
      <c r="B6" s="186" t="s">
        <v>649</v>
      </c>
      <c r="C6" s="187"/>
      <c r="D6" s="187"/>
      <c r="E6" s="188"/>
    </row>
    <row r="7" spans="2:5" ht="15.75">
      <c r="B7" s="181" t="s">
        <v>647</v>
      </c>
      <c r="C7" s="182"/>
      <c r="D7" s="182"/>
      <c r="E7" s="70"/>
    </row>
    <row r="8" spans="2:5" ht="11.25">
      <c r="B8" s="193">
        <v>1</v>
      </c>
      <c r="C8" s="196" t="s">
        <v>464</v>
      </c>
      <c r="D8" s="197"/>
      <c r="E8" s="197"/>
    </row>
    <row r="9" spans="2:5" ht="11.25">
      <c r="B9" s="194"/>
      <c r="C9" s="68"/>
      <c r="D9" s="124" t="s">
        <v>25</v>
      </c>
      <c r="E9" s="124"/>
    </row>
    <row r="10" spans="2:5" ht="11.25">
      <c r="B10" s="194"/>
      <c r="C10" s="68"/>
      <c r="D10" s="124" t="s">
        <v>26</v>
      </c>
      <c r="E10" s="124"/>
    </row>
    <row r="11" spans="2:5" ht="11.25">
      <c r="B11" s="195">
        <v>2</v>
      </c>
      <c r="C11" s="191" t="s">
        <v>465</v>
      </c>
      <c r="D11" s="192"/>
      <c r="E11" s="192"/>
    </row>
    <row r="12" spans="2:5" ht="11.25">
      <c r="B12" s="194"/>
      <c r="C12" s="176"/>
      <c r="D12" s="176"/>
      <c r="E12" s="176"/>
    </row>
    <row r="13" spans="2:5" ht="11.25" customHeight="1">
      <c r="B13" s="195">
        <v>3</v>
      </c>
      <c r="C13" s="191" t="s">
        <v>466</v>
      </c>
      <c r="D13" s="192"/>
      <c r="E13" s="192"/>
    </row>
    <row r="14" spans="2:5" ht="11.25">
      <c r="B14" s="194"/>
      <c r="C14" s="176"/>
      <c r="D14" s="176"/>
      <c r="E14" s="176"/>
    </row>
    <row r="15" spans="2:5" ht="27" customHeight="1">
      <c r="B15" s="195">
        <v>4</v>
      </c>
      <c r="C15" s="191" t="s">
        <v>467</v>
      </c>
      <c r="D15" s="192"/>
      <c r="E15" s="192"/>
    </row>
    <row r="16" spans="2:5" ht="11.25">
      <c r="B16" s="194"/>
      <c r="C16" s="176"/>
      <c r="D16" s="176"/>
      <c r="E16" s="176"/>
    </row>
    <row r="17" spans="2:5" ht="11.25">
      <c r="B17" s="195">
        <v>5</v>
      </c>
      <c r="C17" s="191" t="s">
        <v>468</v>
      </c>
      <c r="D17" s="192"/>
      <c r="E17" s="192"/>
    </row>
    <row r="18" spans="2:5" ht="11.25">
      <c r="B18" s="194"/>
      <c r="C18" s="176"/>
      <c r="D18" s="176"/>
      <c r="E18" s="176"/>
    </row>
    <row r="19" spans="2:5" ht="11.25">
      <c r="B19" s="195">
        <v>6</v>
      </c>
      <c r="C19" s="203" t="s">
        <v>469</v>
      </c>
      <c r="D19" s="204"/>
      <c r="E19" s="204"/>
    </row>
    <row r="20" spans="2:5" ht="11.25">
      <c r="B20" s="194"/>
      <c r="C20" s="68"/>
      <c r="D20" s="124" t="s">
        <v>470</v>
      </c>
      <c r="E20" s="124"/>
    </row>
    <row r="21" spans="2:5" ht="11.25">
      <c r="B21" s="194"/>
      <c r="C21" s="68"/>
      <c r="D21" s="124" t="s">
        <v>471</v>
      </c>
      <c r="E21" s="124"/>
    </row>
    <row r="22" spans="2:5" ht="11.25">
      <c r="B22" s="194"/>
      <c r="C22" s="68"/>
      <c r="D22" s="124" t="s">
        <v>472</v>
      </c>
      <c r="E22" s="124"/>
    </row>
    <row r="23" spans="2:5" ht="11.25">
      <c r="B23" s="195">
        <v>7</v>
      </c>
      <c r="C23" s="191" t="s">
        <v>473</v>
      </c>
      <c r="D23" s="192"/>
      <c r="E23" s="192"/>
    </row>
    <row r="24" spans="2:5" ht="11.25">
      <c r="B24" s="194"/>
      <c r="C24" s="68"/>
      <c r="D24" s="124" t="s">
        <v>25</v>
      </c>
      <c r="E24" s="124"/>
    </row>
    <row r="25" spans="2:5" ht="11.25">
      <c r="B25" s="194"/>
      <c r="C25" s="68"/>
      <c r="D25" s="124" t="s">
        <v>26</v>
      </c>
      <c r="E25" s="124"/>
    </row>
    <row r="26" spans="2:5" ht="11.25">
      <c r="B26" s="195">
        <v>8</v>
      </c>
      <c r="C26" s="191" t="s">
        <v>474</v>
      </c>
      <c r="D26" s="192"/>
      <c r="E26" s="192"/>
    </row>
    <row r="27" spans="2:5" ht="11.25">
      <c r="B27" s="194"/>
      <c r="C27" s="176"/>
      <c r="D27" s="176"/>
      <c r="E27" s="176"/>
    </row>
    <row r="28" spans="2:5" ht="11.25">
      <c r="B28" s="195">
        <v>9</v>
      </c>
      <c r="C28" s="191" t="s">
        <v>475</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227</v>
      </c>
      <c r="C1" s="206"/>
      <c r="D1" s="206"/>
      <c r="E1" s="207"/>
    </row>
    <row r="2" spans="2:5" ht="15.75">
      <c r="B2" s="186" t="s">
        <v>639</v>
      </c>
      <c r="C2" s="187"/>
      <c r="D2" s="187"/>
      <c r="E2" s="188"/>
    </row>
    <row r="3" spans="2:5" ht="12.75">
      <c r="B3" s="208" t="s">
        <v>228</v>
      </c>
      <c r="C3" s="209"/>
      <c r="D3" s="209"/>
      <c r="E3" s="210"/>
    </row>
    <row r="4" spans="2:5" ht="26.25">
      <c r="B4" s="183" t="s">
        <v>517</v>
      </c>
      <c r="C4" s="184"/>
      <c r="D4" s="184"/>
      <c r="E4" s="185"/>
    </row>
    <row r="5" spans="2:5" ht="15.75">
      <c r="B5" s="186" t="s">
        <v>518</v>
      </c>
      <c r="C5" s="187"/>
      <c r="D5" s="187"/>
      <c r="E5" s="188"/>
    </row>
    <row r="6" spans="2:5" ht="15.75">
      <c r="B6" s="201" t="s">
        <v>650</v>
      </c>
      <c r="C6" s="202"/>
      <c r="D6" s="202"/>
      <c r="E6" s="70"/>
    </row>
    <row r="7" spans="2:5" ht="15.75">
      <c r="B7" s="181" t="s">
        <v>647</v>
      </c>
      <c r="C7" s="182"/>
      <c r="D7" s="182"/>
      <c r="E7" s="70"/>
    </row>
    <row r="8" spans="2:5" ht="11.25">
      <c r="B8" s="193">
        <v>1</v>
      </c>
      <c r="C8" s="196" t="s">
        <v>519</v>
      </c>
      <c r="D8" s="197"/>
      <c r="E8" s="197"/>
    </row>
    <row r="9" spans="2:5" ht="11.25">
      <c r="B9" s="194"/>
      <c r="C9" s="176"/>
      <c r="D9" s="176"/>
      <c r="E9" s="176"/>
    </row>
    <row r="10" spans="2:5" ht="11.25">
      <c r="B10" s="195">
        <v>2</v>
      </c>
      <c r="C10" s="191" t="s">
        <v>520</v>
      </c>
      <c r="D10" s="192"/>
      <c r="E10" s="192"/>
    </row>
    <row r="11" spans="2:5" ht="11.25">
      <c r="B11" s="194"/>
      <c r="C11" s="176"/>
      <c r="D11" s="176"/>
      <c r="E11" s="176"/>
    </row>
    <row r="12" spans="2:5" ht="11.25" customHeight="1">
      <c r="B12" s="195">
        <v>3</v>
      </c>
      <c r="C12" s="191" t="s">
        <v>521</v>
      </c>
      <c r="D12" s="192"/>
      <c r="E12" s="192"/>
    </row>
    <row r="13" spans="2:5" ht="11.25">
      <c r="B13" s="194"/>
      <c r="C13" s="176"/>
      <c r="D13" s="176"/>
      <c r="E13" s="176"/>
    </row>
    <row r="14" spans="2:5" ht="11.25">
      <c r="B14" s="195">
        <v>4</v>
      </c>
      <c r="C14" s="191" t="s">
        <v>522</v>
      </c>
      <c r="D14" s="192"/>
      <c r="E14" s="192"/>
    </row>
    <row r="15" spans="2:5" ht="11.25">
      <c r="B15" s="194"/>
      <c r="C15" s="176"/>
      <c r="D15" s="176"/>
      <c r="E15" s="176"/>
    </row>
    <row r="16" spans="2:5" ht="11.25">
      <c r="B16" s="195">
        <v>5</v>
      </c>
      <c r="C16" s="191" t="s">
        <v>523</v>
      </c>
      <c r="D16" s="192"/>
      <c r="E16" s="192"/>
    </row>
    <row r="17" spans="2:5" ht="11.25">
      <c r="B17" s="194"/>
      <c r="C17" s="176"/>
      <c r="D17" s="176"/>
      <c r="E17" s="176"/>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3" t="s">
        <v>524</v>
      </c>
      <c r="C4" s="184"/>
      <c r="D4" s="184"/>
      <c r="E4" s="185"/>
    </row>
    <row r="5" spans="2:5" ht="15.75">
      <c r="B5" s="186" t="s">
        <v>525</v>
      </c>
      <c r="C5" s="187"/>
      <c r="D5" s="187"/>
      <c r="E5" s="188"/>
    </row>
    <row r="6" spans="2:5" ht="15.75">
      <c r="B6" s="186" t="s">
        <v>178</v>
      </c>
      <c r="C6" s="187"/>
      <c r="D6" s="187"/>
      <c r="E6" s="188"/>
    </row>
    <row r="7" spans="2:5" ht="15.75">
      <c r="B7" s="181" t="s">
        <v>647</v>
      </c>
      <c r="C7" s="182"/>
      <c r="D7" s="182"/>
      <c r="E7" s="70"/>
    </row>
    <row r="8" spans="2:5" ht="11.25">
      <c r="B8" s="193">
        <v>1</v>
      </c>
      <c r="C8" s="196" t="s">
        <v>526</v>
      </c>
      <c r="D8" s="197"/>
      <c r="E8" s="197"/>
    </row>
    <row r="9" spans="2:5" ht="11.25">
      <c r="B9" s="194"/>
      <c r="C9" s="68"/>
      <c r="D9" s="124" t="s">
        <v>527</v>
      </c>
      <c r="E9" s="124"/>
    </row>
    <row r="10" spans="2:5" ht="11.25">
      <c r="B10" s="194"/>
      <c r="C10" s="68"/>
      <c r="D10" s="124" t="s">
        <v>528</v>
      </c>
      <c r="E10" s="124"/>
    </row>
    <row r="11" spans="2:5" ht="11.25">
      <c r="B11" s="194"/>
      <c r="C11" s="68"/>
      <c r="D11" s="124" t="s">
        <v>529</v>
      </c>
      <c r="E11" s="124"/>
    </row>
    <row r="12" spans="2:5" ht="11.25">
      <c r="B12" s="194"/>
      <c r="C12" s="68"/>
      <c r="D12" s="124" t="s">
        <v>26</v>
      </c>
      <c r="E12" s="124"/>
    </row>
    <row r="13" spans="2:5" ht="11.25">
      <c r="B13" s="195">
        <v>2</v>
      </c>
      <c r="C13" s="191" t="s">
        <v>530</v>
      </c>
      <c r="D13" s="192"/>
      <c r="E13" s="192"/>
    </row>
    <row r="14" spans="2:5" ht="11.25">
      <c r="B14" s="194"/>
      <c r="C14" s="68"/>
      <c r="D14" s="124" t="s">
        <v>531</v>
      </c>
      <c r="E14" s="124"/>
    </row>
    <row r="15" spans="2:5" ht="11.25">
      <c r="B15" s="194"/>
      <c r="C15" s="68"/>
      <c r="D15" s="124" t="s">
        <v>532</v>
      </c>
      <c r="E15" s="124"/>
    </row>
    <row r="16" spans="2:5" ht="11.25">
      <c r="B16" s="194"/>
      <c r="C16" s="68"/>
      <c r="D16" s="124" t="s">
        <v>533</v>
      </c>
      <c r="E16" s="124"/>
    </row>
    <row r="17" spans="2:5" ht="11.25">
      <c r="B17" s="194"/>
      <c r="C17" s="68"/>
      <c r="D17" s="124" t="s">
        <v>534</v>
      </c>
      <c r="E17" s="124"/>
    </row>
    <row r="18" spans="2:5" ht="11.25">
      <c r="B18" s="194"/>
      <c r="C18" s="68"/>
      <c r="D18" s="124" t="s">
        <v>535</v>
      </c>
      <c r="E18" s="124"/>
    </row>
    <row r="19" spans="2:5" ht="11.25">
      <c r="B19" s="195">
        <v>3</v>
      </c>
      <c r="C19" s="191" t="s">
        <v>536</v>
      </c>
      <c r="D19" s="192"/>
      <c r="E19" s="192"/>
    </row>
    <row r="20" spans="2:5" ht="11.25">
      <c r="B20" s="194"/>
      <c r="C20" s="68"/>
      <c r="D20" s="124" t="s">
        <v>537</v>
      </c>
      <c r="E20" s="124"/>
    </row>
    <row r="21" spans="2:5" ht="11.25">
      <c r="B21" s="194"/>
      <c r="C21" s="68"/>
      <c r="D21" s="124" t="s">
        <v>26</v>
      </c>
      <c r="E21" s="124"/>
    </row>
    <row r="22" spans="2:5" ht="11.25">
      <c r="B22" s="195">
        <v>4</v>
      </c>
      <c r="C22" s="191" t="s">
        <v>538</v>
      </c>
      <c r="D22" s="192"/>
      <c r="E22" s="192"/>
    </row>
    <row r="23" spans="2:5" ht="11.25">
      <c r="B23" s="194"/>
      <c r="C23" s="68"/>
      <c r="D23" s="124" t="s">
        <v>539</v>
      </c>
      <c r="E23" s="124"/>
    </row>
    <row r="24" spans="2:5" ht="11.25">
      <c r="B24" s="194"/>
      <c r="C24" s="68"/>
      <c r="D24" s="124" t="s">
        <v>540</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Vicky</cp:lastModifiedBy>
  <cp:lastPrinted>2011-01-27T17:22:47Z</cp:lastPrinted>
  <dcterms:created xsi:type="dcterms:W3CDTF">2011-01-08T16:31:02Z</dcterms:created>
  <dcterms:modified xsi:type="dcterms:W3CDTF">2012-01-17T15:37:40Z</dcterms:modified>
  <cp:category/>
  <cp:version/>
  <cp:contentType/>
  <cp:contentStatus/>
</cp:coreProperties>
</file>