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450" windowWidth="10845" windowHeight="774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<sst xmlns="http://schemas.openxmlformats.org/spreadsheetml/2006/main" count="1453" uniqueCount="729">
  <si>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</si>
  <si>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</si>
  <si>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</si>
  <si>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</si>
  <si>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</si>
  <si>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</si>
  <si>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</si>
  <si>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</si>
  <si>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</si>
  <si>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</si>
  <si>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</si>
  <si>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</si>
  <si>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</si>
  <si>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</si>
  <si>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</si>
  <si>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</si>
  <si>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</si>
  <si>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</si>
  <si>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</si>
  <si>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</si>
  <si>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</si>
  <si>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</si>
  <si>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</si>
  <si>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</si>
  <si>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</si>
  <si>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</si>
  <si>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</si>
  <si>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</si>
  <si>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</si>
  <si>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</si>
  <si>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</si>
  <si>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</si>
  <si>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</si>
  <si>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</si>
  <si>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</si>
  <si>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</si>
  <si>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</si>
  <si>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</si>
  <si>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</si>
  <si>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</si>
  <si>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</si>
  <si>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</si>
  <si>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</si>
  <si>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</si>
  <si>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</si>
  <si>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</si>
  <si>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</si>
  <si>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</si>
  <si>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</si>
  <si>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</si>
  <si>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</si>
  <si>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</si>
  <si>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</si>
  <si>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</si>
  <si>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</si>
  <si>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</si>
  <si>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</si>
  <si>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</si>
  <si>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</si>
  <si>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</si>
  <si>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</si>
  <si>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</si>
  <si>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</si>
  <si>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</si>
  <si>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</si>
  <si>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</si>
  <si>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</si>
  <si>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</si>
  <si>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</si>
  <si>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</si>
  <si>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</si>
  <si>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</si>
  <si>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</si>
  <si>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</si>
  <si>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</si>
  <si>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</si>
  <si>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</si>
  <si>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</si>
  <si>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</si>
  <si>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</si>
  <si>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</si>
  <si>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</si>
  <si>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</si>
  <si>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</si>
  <si>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</si>
  <si>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</si>
  <si>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</si>
  <si>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</si>
  <si>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</si>
  <si>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</si>
  <si>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</si>
  <si>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</si>
  <si>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</si>
  <si>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</si>
  <si>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</si>
  <si>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</si>
  <si>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</si>
  <si>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</si>
  <si>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</si>
  <si>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</si>
  <si>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</si>
  <si>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</si>
  <si>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</si>
  <si>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</si>
  <si>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</si>
  <si>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</si>
  <si>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</si>
  <si>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</si>
  <si>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</si>
  <si>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</si>
  <si>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</si>
  <si>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</si>
  <si>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</si>
  <si>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</si>
  <si>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</si>
  <si>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</si>
  <si>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</si>
  <si>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</si>
  <si>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</si>
  <si>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</si>
  <si>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</si>
  <si>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</si>
  <si>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</si>
  <si>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</si>
  <si>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</si>
  <si>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</si>
  <si>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</si>
  <si>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</si>
  <si>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</si>
  <si>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</si>
  <si>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</si>
  <si>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</si>
  <si>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</si>
  <si>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</si>
  <si>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</si>
  <si>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</si>
  <si>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</si>
  <si>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</si>
  <si>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</si>
  <si>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</si>
  <si>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</si>
  <si>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</si>
  <si>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</si>
  <si>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</si>
  <si>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</si>
  <si>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</si>
  <si>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</si>
  <si>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</si>
  <si>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</si>
  <si>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</si>
  <si>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</si>
  <si>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</si>
  <si>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</si>
  <si>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</si>
  <si>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</si>
  <si>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</si>
  <si>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</si>
  <si>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</si>
  <si>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</si>
  <si>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</si>
  <si>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</si>
  <si>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</si>
  <si>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</si>
  <si>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</si>
  <si>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</si>
  <si>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</si>
  <si>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</si>
  <si>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</si>
  <si>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</si>
  <si>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</si>
  <si>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</si>
  <si>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</si>
  <si>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</si>
  <si>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</si>
  <si>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</si>
  <si>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</si>
  <si>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</si>
  <si>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</si>
  <si>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</si>
  <si>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</si>
  <si>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</si>
  <si>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</si>
  <si>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</si>
  <si>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</si>
  <si>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</si>
  <si>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</si>
  <si>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</si>
  <si>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</si>
  <si>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</si>
  <si>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</si>
  <si>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</si>
  <si>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</si>
  <si>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</si>
  <si>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</si>
  <si>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</si>
  <si>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</si>
  <si>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</si>
  <si>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</si>
  <si>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</si>
  <si>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</si>
  <si>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</si>
  <si>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</si>
  <si>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</si>
  <si>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</si>
  <si>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</si>
  <si>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</si>
  <si>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</si>
  <si>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</si>
  <si>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</si>
  <si>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</si>
  <si>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</si>
  <si>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</si>
  <si>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</si>
  <si>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</si>
  <si>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</si>
  <si>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</si>
  <si>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</si>
  <si>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</si>
  <si>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</si>
  <si>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</si>
  <si>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</si>
  <si>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</si>
  <si>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</si>
  <si>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</si>
  <si>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</si>
  <si>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</si>
  <si>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</si>
  <si>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</si>
  <si>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</si>
  <si>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</si>
  <si>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</si>
  <si>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</si>
  <si>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</si>
  <si>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</si>
  <si>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</si>
  <si>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</si>
  <si>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</si>
  <si>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</si>
  <si>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</si>
  <si>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</si>
  <si>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</si>
  <si>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</si>
  <si>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</si>
  <si>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</si>
  <si>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</si>
  <si>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</si>
  <si>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</si>
  <si>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</si>
  <si>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</si>
  <si>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</si>
  <si>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</si>
  <si>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</si>
  <si>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</si>
  <si>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</si>
  <si>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</si>
  <si>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</si>
  <si>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</si>
  <si>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</si>
  <si>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</si>
  <si>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</si>
  <si>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</si>
  <si>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</si>
  <si>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</si>
  <si>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</si>
  <si>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</si>
  <si>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</si>
  <si>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</si>
  <si>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</si>
  <si>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</si>
  <si>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</si>
  <si>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</si>
  <si>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</si>
  <si>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</si>
  <si>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</si>
  <si>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</si>
  <si>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</si>
  <si>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</si>
  <si>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</si>
  <si>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</si>
  <si>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</si>
  <si>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</si>
  <si>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</si>
  <si>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</si>
  <si>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</si>
  <si>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</si>
  <si>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</si>
  <si>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</si>
  <si>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</si>
  <si>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</si>
  <si>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</si>
  <si>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</si>
  <si>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</si>
  <si>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</si>
  <si>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</si>
  <si>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</si>
  <si>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</si>
  <si>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</si>
  <si>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</si>
  <si>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</si>
  <si>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</si>
  <si>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</si>
  <si>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</si>
  <si>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</si>
  <si>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</si>
  <si>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</si>
  <si>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</si>
  <si>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</si>
  <si>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</si>
  <si>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</si>
  <si>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</si>
  <si>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</si>
  <si>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</si>
  <si>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</si>
  <si>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</si>
  <si>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</si>
  <si>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</si>
  <si>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</si>
  <si>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</si>
  <si>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</si>
  <si>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</si>
  <si>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</si>
  <si>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</si>
  <si>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</si>
  <si>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</si>
  <si>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</si>
  <si>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</si>
  <si>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</si>
  <si>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</si>
  <si>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</si>
  <si>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</si>
  <si>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</si>
  <si>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</si>
  <si>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</si>
  <si>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</si>
  <si>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</si>
  <si>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</si>
  <si>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</si>
  <si>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</si>
  <si>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</si>
  <si>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</si>
  <si>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</si>
  <si>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</si>
  <si>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</si>
  <si>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</si>
  <si>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</si>
  <si>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</si>
  <si>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</si>
  <si>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</si>
  <si>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</si>
  <si>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</si>
  <si>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</si>
  <si>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</si>
  <si>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</si>
  <si>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</si>
  <si>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</si>
  <si>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</si>
  <si>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</si>
  <si>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</si>
  <si>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</si>
  <si>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</si>
  <si>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</si>
  <si>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</si>
  <si>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</si>
  <si>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</si>
  <si>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</si>
  <si>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</si>
  <si>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</si>
  <si>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</si>
  <si>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</si>
  <si>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</si>
  <si>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</si>
  <si>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</si>
  <si>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</si>
  <si>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</si>
  <si>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</si>
  <si>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</si>
  <si>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</si>
  <si>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</si>
  <si>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</si>
  <si>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</si>
  <si>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</si>
  <si>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</si>
  <si>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</si>
  <si>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</si>
  <si>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</si>
  <si>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</si>
  <si>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</si>
  <si>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</si>
  <si>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</si>
  <si>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</si>
  <si>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</si>
  <si>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</si>
  <si>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</si>
  <si>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</si>
  <si>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</si>
  <si>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</si>
  <si>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</si>
  <si>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</si>
  <si>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</si>
  <si>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</si>
  <si>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</si>
  <si>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</si>
  <si>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</si>
  <si>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</si>
  <si>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</si>
  <si>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</si>
  <si>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</si>
  <si>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</si>
  <si>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</si>
  <si>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</si>
  <si>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</si>
  <si>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</si>
  <si>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</si>
  <si>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</si>
  <si>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</si>
  <si>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</si>
  <si>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</si>
  <si>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</si>
  <si>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</si>
  <si>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</si>
  <si>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</si>
  <si>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</si>
  <si>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</si>
  <si>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</si>
  <si>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</si>
  <si>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</si>
  <si>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</si>
  <si>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</si>
  <si>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</si>
  <si>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</si>
  <si>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</si>
  <si>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</si>
  <si>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</si>
  <si>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</si>
  <si>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</si>
  <si>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</si>
  <si>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</si>
  <si>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</si>
  <si>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</si>
  <si>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</si>
  <si>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</si>
  <si>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</si>
  <si>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</si>
  <si>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</si>
  <si>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</si>
  <si>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</si>
  <si>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</si>
  <si>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</si>
  <si>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</si>
  <si>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</si>
  <si>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</si>
  <si>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</si>
  <si>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</si>
  <si>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</si>
  <si>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</si>
  <si>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</si>
  <si>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</si>
  <si>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</si>
  <si>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</si>
  <si>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</si>
  <si>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</si>
  <si>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</si>
  <si>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</si>
  <si>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</si>
  <si>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</si>
  <si>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</si>
  <si>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</si>
  <si>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</si>
  <si>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</si>
  <si>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</si>
  <si>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</si>
  <si>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</si>
  <si>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</si>
  <si>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</si>
  <si>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</si>
  <si>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</si>
  <si>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</si>
  <si>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</si>
  <si>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</si>
  <si>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</si>
  <si>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</si>
  <si>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</si>
  <si>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</si>
  <si>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</si>
  <si>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</si>
  <si>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</si>
  <si>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</si>
  <si>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</si>
  <si>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</si>
  <si>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</si>
  <si>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</si>
  <si>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</si>
  <si>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</si>
  <si>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</si>
  <si>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</si>
  <si>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</si>
  <si>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</si>
  <si>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</si>
  <si>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</si>
  <si>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</si>
  <si>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</si>
  <si>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</si>
  <si>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</si>
  <si>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</si>
  <si>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</si>
  <si>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</si>
  <si>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</si>
  <si>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</si>
  <si>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</si>
  <si>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</si>
  <si>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</si>
  <si>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</si>
  <si>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</si>
  <si>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</si>
  <si>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</si>
  <si>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</si>
  <si>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</si>
  <si>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</si>
  <si>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</si>
  <si>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</si>
  <si>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</si>
  <si>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</si>
  <si>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</si>
  <si>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</si>
  <si>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</si>
  <si>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</si>
  <si>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</si>
  <si>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</si>
  <si>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</si>
  <si>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</si>
  <si>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</si>
  <si>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</si>
  <si>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</si>
  <si>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</si>
  <si>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</si>
  <si>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</si>
  <si>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</si>
  <si>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</si>
  <si>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</si>
  <si>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</si>
  <si>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</si>
  <si>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</si>
  <si>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</si>
  <si>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</si>
  <si>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</si>
  <si>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</si>
  <si>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</si>
  <si>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</si>
  <si>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</si>
  <si>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</si>
  <si>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</si>
  <si>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</si>
  <si>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</si>
  <si>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</si>
  <si>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</si>
  <si>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</si>
  <si>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</si>
  <si>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</si>
  <si>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</si>
  <si>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</si>
  <si>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</si>
  <si>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</si>
  <si>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</si>
  <si>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</si>
  <si>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</si>
  <si>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</si>
  <si>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</si>
  <si>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</si>
  <si>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</si>
  <si>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</si>
  <si>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</si>
  <si>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</si>
  <si>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</si>
  <si>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</si>
  <si>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</si>
  <si>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</si>
  <si>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</si>
  <si>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</si>
  <si>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</si>
  <si>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</si>
  <si>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</si>
  <si>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</si>
  <si>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</si>
  <si>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</si>
  <si>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</si>
  <si>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</si>
  <si>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</si>
  <si>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</si>
  <si>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</si>
  <si>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</si>
  <si>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</si>
  <si>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</si>
  <si>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</si>
  <si>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</si>
  <si>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</si>
  <si>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</si>
  <si>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</si>
  <si>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</si>
  <si>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</si>
  <si>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</si>
  <si>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</si>
  <si>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</si>
  <si>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</si>
  <si>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</si>
  <si>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</si>
  <si>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</si>
  <si>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</si>
  <si>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</si>
  <si>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</si>
  <si>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</si>
  <si>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</si>
  <si>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</si>
  <si>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</si>
  <si>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</si>
  <si>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</si>
  <si>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</si>
  <si>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</si>
  <si>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</si>
  <si>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</si>
  <si>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</si>
  <si>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</si>
  <si>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</si>
  <si>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</si>
  <si>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</si>
  <si>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</si>
  <si>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</si>
  <si>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</si>
  <si>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</si>
  <si>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</si>
  <si>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</si>
  <si>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</si>
  <si>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</si>
  <si>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</si>
  <si>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</si>
  <si>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</si>
  <si>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</si>
  <si>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</si>
  <si>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</si>
  <si>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</si>
  <si>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</si>
  <si>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</si>
  <si>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</si>
  <si>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</si>
  <si>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</si>
  <si>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</si>
  <si>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</si>
  <si>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</si>
  <si>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</si>
  <si>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</si>
  <si>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</si>
  <si>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</si>
  <si>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</si>
  <si>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</si>
  <si>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</si>
  <si>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</si>
  <si>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</si>
  <si>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</si>
  <si>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</si>
  <si>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</si>
  <si>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</si>
  <si>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</si>
  <si>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</si>
  <si>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</si>
  <si>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</si>
  <si>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</si>
  <si>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</si>
  <si>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</si>
  <si>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</si>
  <si>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</si>
  <si>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</si>
  <si>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</si>
  <si>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</si>
  <si>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</si>
  <si>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</si>
  <si>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</si>
  <si>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</si>
  <si>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</si>
  <si>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</si>
  <si>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</si>
  <si>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</si>
  <si>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</si>
  <si>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</si>
  <si>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</si>
  <si>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</si>
  <si>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</si>
  <si>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</si>
  <si>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</si>
  <si>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</si>
  <si>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</si>
  <si>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</si>
  <si>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</si>
  <si>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</si>
  <si>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</si>
  <si>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</si>
  <si>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</si>
  <si>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</si>
  <si>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</si>
  <si>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</si>
  <si>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</si>
  <si>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</si>
  <si>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</si>
  <si>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</si>
  <si>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</si>
  <si>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</si>
  <si>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</si>
  <si>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</si>
  <si>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</si>
  <si>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</si>
  <si>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</si>
  <si>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</si>
  <si>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</si>
  <si>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</si>
  <si>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</si>
  <si>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</si>
  <si>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</si>
  <si>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</si>
  <si>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</si>
  <si>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</si>
  <si>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</si>
  <si>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</si>
  <si>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</si>
  <si>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</si>
  <si>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</si>
  <si>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</si>
  <si>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</si>
  <si>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</si>
  <si>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</si>
  <si>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(litro / habitante / día)</t>
    </r>
  </si>
  <si>
    <r>
      <t xml:space="preserve">litro / segundo </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</si>
</sst>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6"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8">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4"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6" t="s">
        <v>227</v>
      </c>
      <c r="D1" s="107"/>
      <c r="E1" s="107"/>
      <c r="F1" s="107"/>
      <c r="G1" s="107"/>
      <c r="H1" s="107"/>
      <c r="I1" s="107"/>
      <c r="J1" s="108"/>
    </row>
    <row r="2" spans="3:10" ht="20.25">
      <c r="C2" s="109" t="s">
        <v>639</v>
      </c>
      <c r="D2" s="110"/>
      <c r="E2" s="110"/>
      <c r="F2" s="110"/>
      <c r="G2" s="110"/>
      <c r="H2" s="110"/>
      <c r="I2" s="110"/>
      <c r="J2" s="111"/>
    </row>
    <row r="3" spans="3:10" ht="18">
      <c r="C3" s="112" t="s">
        <v>228</v>
      </c>
      <c r="D3" s="113"/>
      <c r="E3" s="113"/>
      <c r="F3" s="113"/>
      <c r="G3" s="113"/>
      <c r="H3" s="113"/>
      <c r="I3" s="113"/>
      <c r="J3" s="114"/>
    </row>
    <row r="4" spans="3:10" ht="15.75">
      <c r="C4" s="115" t="s">
        <v>674</v>
      </c>
      <c r="D4" s="116"/>
      <c r="E4" s="116"/>
      <c r="F4" s="116"/>
      <c r="G4" s="116"/>
      <c r="H4" s="116"/>
      <c r="I4" s="116"/>
      <c r="J4" s="117"/>
    </row>
    <row r="5" spans="3:10" ht="11.25">
      <c r="C5" s="118" t="s">
        <v>1</v>
      </c>
      <c r="D5" s="119"/>
      <c r="E5" s="120" t="s">
        <v>8</v>
      </c>
      <c r="F5" s="120"/>
      <c r="G5" s="120"/>
      <c r="H5" s="120"/>
      <c r="I5" s="120"/>
      <c r="J5" s="120"/>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1" t="s">
        <v>658</v>
      </c>
      <c r="D38" s="73" t="s">
        <v>659</v>
      </c>
      <c r="E38" s="32"/>
      <c r="F38" s="32"/>
      <c r="G38" s="32"/>
      <c r="H38" s="32" t="s">
        <v>656</v>
      </c>
      <c r="I38" s="32"/>
      <c r="J38" s="32"/>
    </row>
    <row r="39" spans="3:10" ht="11.25">
      <c r="C39" s="102"/>
      <c r="D39" s="72" t="s">
        <v>660</v>
      </c>
      <c r="E39" s="32" t="s">
        <v>656</v>
      </c>
      <c r="F39" s="32"/>
      <c r="G39" s="32"/>
      <c r="H39" s="32"/>
      <c r="I39" s="32"/>
      <c r="J39" s="32"/>
    </row>
    <row r="40" spans="3:10" ht="11.25">
      <c r="C40" s="102"/>
      <c r="D40" s="73" t="s">
        <v>661</v>
      </c>
      <c r="E40" s="32"/>
      <c r="F40" s="32" t="s">
        <v>656</v>
      </c>
      <c r="G40" s="32"/>
      <c r="H40" s="32" t="s">
        <v>656</v>
      </c>
      <c r="I40" s="32"/>
      <c r="J40" s="32"/>
    </row>
    <row r="41" spans="3:10" ht="11.25">
      <c r="C41" s="102"/>
      <c r="D41" s="72" t="s">
        <v>662</v>
      </c>
      <c r="E41" s="32" t="s">
        <v>656</v>
      </c>
      <c r="F41" s="32"/>
      <c r="G41" s="32"/>
      <c r="H41" s="32"/>
      <c r="I41" s="32"/>
      <c r="J41" s="32"/>
    </row>
    <row r="42" spans="3:10" ht="11.25">
      <c r="C42" s="102"/>
      <c r="D42" s="73" t="s">
        <v>663</v>
      </c>
      <c r="E42" s="32"/>
      <c r="F42" s="32"/>
      <c r="G42" s="32"/>
      <c r="H42" s="32" t="s">
        <v>656</v>
      </c>
      <c r="I42" s="32" t="s">
        <v>656</v>
      </c>
      <c r="J42" s="32" t="s">
        <v>656</v>
      </c>
    </row>
    <row r="43" spans="3:10" ht="11.25">
      <c r="C43" s="102"/>
      <c r="D43" s="72" t="s">
        <v>664</v>
      </c>
      <c r="E43" s="32"/>
      <c r="F43" s="32"/>
      <c r="G43" s="32"/>
      <c r="H43" s="32" t="s">
        <v>656</v>
      </c>
      <c r="I43" s="32"/>
      <c r="J43" s="32"/>
    </row>
    <row r="44" spans="3:10" ht="11.25">
      <c r="C44" s="102"/>
      <c r="D44" s="73" t="s">
        <v>665</v>
      </c>
      <c r="E44" s="32" t="s">
        <v>656</v>
      </c>
      <c r="F44" s="32"/>
      <c r="G44" s="32"/>
      <c r="H44" s="32"/>
      <c r="I44" s="32"/>
      <c r="J44" s="32"/>
    </row>
    <row r="45" spans="3:10" ht="11.25">
      <c r="C45" s="102"/>
      <c r="D45" s="72" t="s">
        <v>666</v>
      </c>
      <c r="E45" s="32"/>
      <c r="F45" s="32"/>
      <c r="G45" s="32"/>
      <c r="H45" s="32" t="s">
        <v>656</v>
      </c>
      <c r="I45" s="32"/>
      <c r="J45" s="32"/>
    </row>
    <row r="46" spans="3:10" ht="11.25">
      <c r="C46" s="102"/>
      <c r="D46" s="73" t="s">
        <v>667</v>
      </c>
      <c r="E46" s="32" t="s">
        <v>656</v>
      </c>
      <c r="F46" s="32"/>
      <c r="G46" s="32"/>
      <c r="H46" s="32" t="s">
        <v>656</v>
      </c>
      <c r="I46" s="32"/>
      <c r="J46" s="32"/>
    </row>
    <row r="47" spans="3:10" ht="11.25">
      <c r="C47" s="102"/>
      <c r="D47" s="72" t="s">
        <v>668</v>
      </c>
      <c r="E47" s="32"/>
      <c r="F47" s="32"/>
      <c r="G47" s="32"/>
      <c r="H47" s="32" t="s">
        <v>656</v>
      </c>
      <c r="I47" s="32"/>
      <c r="J47" s="32"/>
    </row>
    <row r="48" spans="3:10" ht="11.25">
      <c r="C48" s="103"/>
      <c r="D48" s="73" t="s">
        <v>669</v>
      </c>
      <c r="E48" s="32"/>
      <c r="F48" s="32"/>
      <c r="G48" s="32"/>
      <c r="H48" s="32" t="s">
        <v>656</v>
      </c>
      <c r="I48" s="32"/>
      <c r="J48" s="32"/>
    </row>
    <row r="49" spans="3:10" ht="11.25">
      <c r="C49" s="74"/>
      <c r="D49" s="74"/>
      <c r="E49" s="74"/>
      <c r="F49" s="74"/>
      <c r="G49" s="74"/>
      <c r="H49" s="74"/>
      <c r="I49" s="74"/>
      <c r="J49" s="74"/>
    </row>
    <row r="50" spans="3:10" ht="11.25">
      <c r="C50" s="104" t="s">
        <v>670</v>
      </c>
      <c r="D50" s="104"/>
      <c r="E50" s="104"/>
      <c r="F50" s="104"/>
      <c r="G50" s="104"/>
      <c r="H50" s="104"/>
      <c r="I50" s="104"/>
      <c r="J50" s="104"/>
    </row>
    <row r="51" spans="3:10" ht="11.25">
      <c r="C51" s="105" t="s">
        <v>673</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561</v>
      </c>
      <c r="C4" s="190"/>
      <c r="D4" s="190"/>
      <c r="E4" s="191"/>
    </row>
    <row r="5" spans="2:5" ht="15.75">
      <c r="B5" s="192" t="s">
        <v>562</v>
      </c>
      <c r="C5" s="193"/>
      <c r="D5" s="193"/>
      <c r="E5" s="194"/>
    </row>
    <row r="6" spans="2:5" ht="15.75">
      <c r="B6" s="192" t="s">
        <v>649</v>
      </c>
      <c r="C6" s="193"/>
      <c r="D6" s="193"/>
      <c r="E6" s="194"/>
    </row>
    <row r="7" spans="2:5" ht="15.75">
      <c r="B7" s="187" t="s">
        <v>647</v>
      </c>
      <c r="C7" s="188"/>
      <c r="D7" s="188"/>
      <c r="E7" s="70"/>
    </row>
    <row r="8" spans="2:5" ht="11.25">
      <c r="B8" s="184">
        <v>1</v>
      </c>
      <c r="C8" s="185" t="s">
        <v>565</v>
      </c>
      <c r="D8" s="186"/>
      <c r="E8" s="186"/>
    </row>
    <row r="9" spans="2:5" ht="11.25">
      <c r="B9" s="183"/>
      <c r="C9" s="149"/>
      <c r="D9" s="149"/>
      <c r="E9" s="149"/>
    </row>
    <row r="10" spans="2:5" ht="11.25">
      <c r="B10" s="182">
        <v>2</v>
      </c>
      <c r="C10" s="180" t="s">
        <v>566</v>
      </c>
      <c r="D10" s="181"/>
      <c r="E10" s="181"/>
    </row>
    <row r="11" spans="2:5" ht="11.25">
      <c r="B11" s="183"/>
      <c r="C11" s="68"/>
      <c r="D11" s="130" t="s">
        <v>567</v>
      </c>
      <c r="E11" s="130"/>
    </row>
    <row r="12" spans="2:5" ht="11.25">
      <c r="B12" s="183"/>
      <c r="C12" s="68"/>
      <c r="D12" s="130" t="s">
        <v>568</v>
      </c>
      <c r="E12" s="130"/>
    </row>
    <row r="13" spans="2:5" ht="11.25">
      <c r="B13" s="183"/>
      <c r="C13" s="68"/>
      <c r="D13" s="130" t="s">
        <v>569</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541</v>
      </c>
      <c r="C4" s="190"/>
      <c r="D4" s="190"/>
      <c r="E4" s="191"/>
    </row>
    <row r="5" spans="2:5" ht="15.75">
      <c r="B5" s="192" t="s">
        <v>542</v>
      </c>
      <c r="C5" s="193"/>
      <c r="D5" s="193"/>
      <c r="E5" s="194"/>
    </row>
    <row r="6" spans="2:5" ht="15.75">
      <c r="B6" s="192" t="s">
        <v>178</v>
      </c>
      <c r="C6" s="193"/>
      <c r="D6" s="193"/>
      <c r="E6" s="194"/>
    </row>
    <row r="7" spans="2:5" ht="15.75">
      <c r="B7" s="187" t="s">
        <v>647</v>
      </c>
      <c r="C7" s="188"/>
      <c r="D7" s="188"/>
      <c r="E7" s="70"/>
    </row>
    <row r="8" spans="2:5" ht="11.25">
      <c r="B8" s="184">
        <v>1</v>
      </c>
      <c r="C8" s="185" t="s">
        <v>629</v>
      </c>
      <c r="D8" s="186"/>
      <c r="E8" s="186"/>
    </row>
    <row r="9" spans="2:5" ht="11.25">
      <c r="B9" s="183"/>
      <c r="C9" s="68"/>
      <c r="D9" s="130" t="s">
        <v>543</v>
      </c>
      <c r="E9" s="130"/>
    </row>
    <row r="10" spans="2:5" ht="11.25">
      <c r="B10" s="183"/>
      <c r="C10" s="68"/>
      <c r="D10" s="130" t="s">
        <v>544</v>
      </c>
      <c r="E10" s="130"/>
    </row>
    <row r="11" spans="2:5" ht="11.25">
      <c r="B11" s="183"/>
      <c r="C11" s="68"/>
      <c r="D11" s="130" t="s">
        <v>545</v>
      </c>
      <c r="E11" s="130"/>
    </row>
    <row r="12" spans="2:5" ht="11.25">
      <c r="B12" s="183"/>
      <c r="C12" s="68"/>
      <c r="D12" s="130" t="s">
        <v>546</v>
      </c>
      <c r="E12" s="130"/>
    </row>
    <row r="13" spans="2:5" ht="11.25">
      <c r="B13" s="182">
        <v>2</v>
      </c>
      <c r="C13" s="180" t="s">
        <v>547</v>
      </c>
      <c r="D13" s="181"/>
      <c r="E13" s="181"/>
    </row>
    <row r="14" spans="2:5" ht="11.25">
      <c r="B14" s="183"/>
      <c r="C14" s="68"/>
      <c r="D14" s="130" t="s">
        <v>548</v>
      </c>
      <c r="E14" s="130"/>
    </row>
    <row r="15" spans="2:5" ht="11.25">
      <c r="B15" s="183"/>
      <c r="C15" s="68"/>
      <c r="D15" s="130" t="s">
        <v>194</v>
      </c>
      <c r="E15" s="130"/>
    </row>
    <row r="16" spans="2:5" ht="11.25">
      <c r="B16" s="183"/>
      <c r="C16" s="68"/>
      <c r="D16" s="130" t="s">
        <v>195</v>
      </c>
      <c r="E16" s="130"/>
    </row>
    <row r="17" spans="2:5" ht="11.25">
      <c r="B17" s="183"/>
      <c r="C17" s="68"/>
      <c r="D17" s="130" t="s">
        <v>546</v>
      </c>
      <c r="E17" s="130"/>
    </row>
    <row r="18" spans="2:5" ht="11.25">
      <c r="B18" s="182">
        <v>3</v>
      </c>
      <c r="C18" s="180" t="s">
        <v>549</v>
      </c>
      <c r="D18" s="181"/>
      <c r="E18" s="181"/>
    </row>
    <row r="19" spans="2:5" ht="11.25">
      <c r="B19" s="183"/>
      <c r="C19" s="68"/>
      <c r="D19" s="130" t="s">
        <v>550</v>
      </c>
      <c r="E19" s="130"/>
    </row>
    <row r="20" spans="2:5" ht="11.25">
      <c r="B20" s="183"/>
      <c r="C20" s="68"/>
      <c r="D20" s="130" t="s">
        <v>551</v>
      </c>
      <c r="E20" s="130"/>
    </row>
    <row r="21" spans="2:5" ht="11.25">
      <c r="B21" s="183"/>
      <c r="C21" s="68"/>
      <c r="D21" s="130" t="s">
        <v>201</v>
      </c>
      <c r="E21" s="130"/>
    </row>
    <row r="22" spans="2:5" ht="11.25">
      <c r="B22" s="183"/>
      <c r="C22" s="68"/>
      <c r="D22" s="130" t="s">
        <v>199</v>
      </c>
      <c r="E22" s="130"/>
    </row>
    <row r="23" spans="2:5" ht="11.25">
      <c r="B23" s="183"/>
      <c r="C23" s="68"/>
      <c r="D23" s="130" t="s">
        <v>202</v>
      </c>
      <c r="E23" s="130"/>
    </row>
    <row r="24" spans="2:5" ht="11.25">
      <c r="B24" s="183"/>
      <c r="C24" s="68"/>
      <c r="D24" s="130" t="s">
        <v>200</v>
      </c>
      <c r="E24" s="130"/>
    </row>
    <row r="25" spans="2:5" ht="11.25">
      <c r="B25" s="183"/>
      <c r="C25" s="68"/>
      <c r="D25" s="130" t="s">
        <v>203</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227</v>
      </c>
      <c r="C1" s="107"/>
      <c r="D1" s="107"/>
      <c r="E1" s="107"/>
      <c r="F1" s="108"/>
    </row>
    <row r="2" spans="2:6" ht="20.25">
      <c r="B2" s="109" t="s">
        <v>639</v>
      </c>
      <c r="C2" s="110"/>
      <c r="D2" s="110"/>
      <c r="E2" s="110"/>
      <c r="F2" s="111"/>
    </row>
    <row r="3" spans="2:6" ht="18">
      <c r="B3" s="112" t="s">
        <v>228</v>
      </c>
      <c r="C3" s="113"/>
      <c r="D3" s="113"/>
      <c r="E3" s="113"/>
      <c r="F3" s="114"/>
    </row>
    <row r="4" spans="2:6" ht="26.25">
      <c r="B4" s="189" t="s">
        <v>23</v>
      </c>
      <c r="C4" s="190"/>
      <c r="D4" s="190"/>
      <c r="E4" s="190"/>
      <c r="F4" s="191"/>
    </row>
    <row r="5" spans="2:6" ht="15.75">
      <c r="B5" s="192" t="s">
        <v>36</v>
      </c>
      <c r="C5" s="193"/>
      <c r="D5" s="193"/>
      <c r="E5" s="193"/>
      <c r="F5" s="194"/>
    </row>
    <row r="6" spans="2:6" ht="15.75">
      <c r="B6" s="200" t="s">
        <v>648</v>
      </c>
      <c r="C6" s="201"/>
      <c r="D6" s="201"/>
      <c r="E6" s="201"/>
      <c r="F6" s="70"/>
    </row>
    <row r="7" spans="2:6" ht="15.75">
      <c r="B7" s="187" t="s">
        <v>647</v>
      </c>
      <c r="C7" s="188"/>
      <c r="D7" s="188"/>
      <c r="E7" s="188"/>
      <c r="F7" s="70"/>
    </row>
    <row r="8" spans="2:6" ht="11.25">
      <c r="B8" s="184">
        <v>1</v>
      </c>
      <c r="C8" s="211" t="s">
        <v>24</v>
      </c>
      <c r="D8" s="212"/>
      <c r="E8" s="212"/>
      <c r="F8" s="212"/>
    </row>
    <row r="9" spans="2:6" ht="11.25">
      <c r="B9" s="183"/>
      <c r="C9" s="68"/>
      <c r="D9" s="210" t="s">
        <v>25</v>
      </c>
      <c r="E9" s="210"/>
      <c r="F9" s="210"/>
    </row>
    <row r="10" spans="2:6" ht="11.25">
      <c r="B10" s="183"/>
      <c r="C10" s="68"/>
      <c r="D10" s="210" t="s">
        <v>26</v>
      </c>
      <c r="E10" s="210"/>
      <c r="F10" s="210"/>
    </row>
    <row r="11" spans="2:6" ht="11.25">
      <c r="B11" s="182">
        <v>2</v>
      </c>
      <c r="C11" s="213" t="s">
        <v>27</v>
      </c>
      <c r="D11" s="214"/>
      <c r="E11" s="214"/>
      <c r="F11" s="214"/>
    </row>
    <row r="12" spans="2:6" ht="11.25">
      <c r="B12" s="183"/>
      <c r="C12" s="10"/>
      <c r="D12" s="210" t="s">
        <v>25</v>
      </c>
      <c r="E12" s="210"/>
      <c r="F12" s="210"/>
    </row>
    <row r="13" spans="2:6" ht="11.25">
      <c r="B13" s="183"/>
      <c r="C13" s="10"/>
      <c r="D13" s="210" t="s">
        <v>26</v>
      </c>
      <c r="E13" s="210"/>
      <c r="F13" s="210"/>
    </row>
    <row r="14" spans="2:6" ht="11.25">
      <c r="B14" s="182">
        <v>3</v>
      </c>
      <c r="C14" s="213" t="s">
        <v>28</v>
      </c>
      <c r="D14" s="214"/>
      <c r="E14" s="214"/>
      <c r="F14" s="214"/>
    </row>
    <row r="15" spans="2:6" ht="11.25">
      <c r="B15" s="183"/>
      <c r="C15" s="183" t="s">
        <v>20</v>
      </c>
      <c r="D15" s="10"/>
      <c r="E15" s="210" t="s">
        <v>29</v>
      </c>
      <c r="F15" s="210"/>
    </row>
    <row r="16" spans="2:6" ht="11.25">
      <c r="B16" s="183"/>
      <c r="C16" s="183"/>
      <c r="D16" s="10"/>
      <c r="E16" s="210" t="s">
        <v>30</v>
      </c>
      <c r="F16" s="210"/>
    </row>
    <row r="17" spans="2:6" ht="11.25">
      <c r="B17" s="183"/>
      <c r="C17" s="183"/>
      <c r="D17" s="10"/>
      <c r="E17" s="210" t="s">
        <v>31</v>
      </c>
      <c r="F17" s="210"/>
    </row>
    <row r="18" spans="2:6" ht="11.25">
      <c r="B18" s="183"/>
      <c r="C18" s="183"/>
      <c r="D18" s="10"/>
      <c r="E18" s="210" t="s">
        <v>32</v>
      </c>
      <c r="F18" s="210"/>
    </row>
    <row r="19" spans="2:6" ht="11.25">
      <c r="B19" s="183"/>
      <c r="C19" s="183"/>
      <c r="D19" s="10"/>
      <c r="E19" s="210" t="s">
        <v>33</v>
      </c>
      <c r="F19" s="210"/>
    </row>
    <row r="20" spans="2:6" ht="11.25">
      <c r="B20" s="183"/>
      <c r="C20" s="183"/>
      <c r="D20" s="10"/>
      <c r="E20" s="210" t="s">
        <v>34</v>
      </c>
      <c r="F20" s="210"/>
    </row>
    <row r="21" spans="2:6" ht="11.25">
      <c r="B21" s="183"/>
      <c r="C21" s="183" t="s">
        <v>21</v>
      </c>
      <c r="D21" s="10"/>
      <c r="E21" s="210" t="s">
        <v>35</v>
      </c>
      <c r="F21" s="210"/>
    </row>
    <row r="22" spans="2:6" ht="11.25">
      <c r="B22" s="183"/>
      <c r="C22" s="183"/>
      <c r="D22" s="10"/>
      <c r="E22" s="210" t="s">
        <v>476</v>
      </c>
      <c r="F22" s="210"/>
    </row>
    <row r="23" spans="2:6" ht="11.25">
      <c r="B23" s="183"/>
      <c r="C23" s="183"/>
      <c r="D23" s="10"/>
      <c r="E23" s="210" t="s">
        <v>31</v>
      </c>
      <c r="F23" s="210"/>
    </row>
    <row r="24" spans="2:6" ht="11.25">
      <c r="B24" s="183"/>
      <c r="C24" s="183"/>
      <c r="D24" s="10"/>
      <c r="E24" s="210" t="s">
        <v>32</v>
      </c>
      <c r="F24" s="210"/>
    </row>
    <row r="25" spans="2:6" ht="11.25">
      <c r="B25" s="183"/>
      <c r="C25" s="183"/>
      <c r="D25" s="10"/>
      <c r="E25" s="210" t="s">
        <v>33</v>
      </c>
      <c r="F25" s="210"/>
    </row>
    <row r="26" spans="2:6" ht="11.25">
      <c r="B26" s="183"/>
      <c r="C26" s="183"/>
      <c r="D26" s="10"/>
      <c r="E26" s="210" t="s">
        <v>34</v>
      </c>
      <c r="F26" s="210"/>
    </row>
    <row r="27" spans="2:6" ht="11.25">
      <c r="B27" s="183"/>
      <c r="C27" s="183" t="s">
        <v>22</v>
      </c>
      <c r="D27" s="10"/>
      <c r="E27" s="210" t="s">
        <v>37</v>
      </c>
      <c r="F27" s="210"/>
    </row>
    <row r="28" spans="2:6" ht="11.25">
      <c r="B28" s="183"/>
      <c r="C28" s="183"/>
      <c r="D28" s="10"/>
      <c r="E28" s="210" t="s">
        <v>30</v>
      </c>
      <c r="F28" s="210"/>
    </row>
    <row r="29" spans="2:6" ht="11.25">
      <c r="B29" s="183"/>
      <c r="C29" s="183"/>
      <c r="D29" s="10"/>
      <c r="E29" s="210" t="s">
        <v>31</v>
      </c>
      <c r="F29" s="210"/>
    </row>
    <row r="30" spans="2:6" ht="11.25">
      <c r="B30" s="183"/>
      <c r="C30" s="183"/>
      <c r="D30" s="10"/>
      <c r="E30" s="210" t="s">
        <v>32</v>
      </c>
      <c r="F30" s="210"/>
    </row>
    <row r="31" spans="2:6" ht="11.25">
      <c r="B31" s="183"/>
      <c r="C31" s="183"/>
      <c r="D31" s="10"/>
      <c r="E31" s="210" t="s">
        <v>33</v>
      </c>
      <c r="F31" s="210"/>
    </row>
    <row r="32" spans="2:6" ht="11.25">
      <c r="B32" s="183"/>
      <c r="C32" s="183"/>
      <c r="D32" s="10"/>
      <c r="E32" s="210" t="s">
        <v>34</v>
      </c>
      <c r="F32" s="210"/>
    </row>
    <row r="33" spans="2:6" ht="11.25">
      <c r="B33" s="183"/>
      <c r="C33" s="183" t="s">
        <v>38</v>
      </c>
      <c r="D33" s="10"/>
      <c r="E33" s="210" t="s">
        <v>39</v>
      </c>
      <c r="F33" s="210"/>
    </row>
    <row r="34" spans="2:6" ht="11.25">
      <c r="B34" s="183"/>
      <c r="C34" s="183"/>
      <c r="D34" s="10"/>
      <c r="E34" s="210" t="s">
        <v>30</v>
      </c>
      <c r="F34" s="210"/>
    </row>
    <row r="35" spans="2:6" ht="11.25">
      <c r="B35" s="183"/>
      <c r="C35" s="183"/>
      <c r="D35" s="10"/>
      <c r="E35" s="210" t="s">
        <v>31</v>
      </c>
      <c r="F35" s="210"/>
    </row>
    <row r="36" spans="2:6" ht="11.25">
      <c r="B36" s="183"/>
      <c r="C36" s="183"/>
      <c r="D36" s="10"/>
      <c r="E36" s="210" t="s">
        <v>32</v>
      </c>
      <c r="F36" s="210"/>
    </row>
    <row r="37" spans="2:6" ht="11.25">
      <c r="B37" s="183"/>
      <c r="C37" s="183"/>
      <c r="D37" s="10"/>
      <c r="E37" s="210" t="s">
        <v>33</v>
      </c>
      <c r="F37" s="210"/>
    </row>
    <row r="38" spans="2:6" ht="11.25">
      <c r="B38" s="183"/>
      <c r="C38" s="183"/>
      <c r="D38" s="10"/>
      <c r="E38" s="210" t="s">
        <v>34</v>
      </c>
      <c r="F38" s="210"/>
    </row>
    <row r="39" spans="2:6" ht="11.25">
      <c r="B39" s="183"/>
      <c r="C39" s="183" t="s">
        <v>40</v>
      </c>
      <c r="D39" s="10"/>
      <c r="E39" s="210" t="s">
        <v>41</v>
      </c>
      <c r="F39" s="210"/>
    </row>
    <row r="40" spans="2:6" ht="11.25">
      <c r="B40" s="183"/>
      <c r="C40" s="183"/>
      <c r="D40" s="10"/>
      <c r="E40" s="210" t="s">
        <v>30</v>
      </c>
      <c r="F40" s="210"/>
    </row>
    <row r="41" spans="2:6" ht="11.25">
      <c r="B41" s="183"/>
      <c r="C41" s="183"/>
      <c r="D41" s="10"/>
      <c r="E41" s="210" t="s">
        <v>31</v>
      </c>
      <c r="F41" s="210"/>
    </row>
    <row r="42" spans="2:6" ht="11.25">
      <c r="B42" s="183"/>
      <c r="C42" s="183"/>
      <c r="D42" s="10"/>
      <c r="E42" s="210" t="s">
        <v>32</v>
      </c>
      <c r="F42" s="210"/>
    </row>
    <row r="43" spans="2:6" ht="11.25">
      <c r="B43" s="183"/>
      <c r="C43" s="183"/>
      <c r="D43" s="10"/>
      <c r="E43" s="210" t="s">
        <v>33</v>
      </c>
      <c r="F43" s="210"/>
    </row>
    <row r="44" spans="2:6" ht="11.25">
      <c r="B44" s="183"/>
      <c r="C44" s="183"/>
      <c r="D44" s="10"/>
      <c r="E44" s="210" t="s">
        <v>34</v>
      </c>
      <c r="F44" s="210"/>
    </row>
    <row r="45" spans="2:6" ht="11.25">
      <c r="B45" s="182">
        <v>4</v>
      </c>
      <c r="C45" s="213" t="s">
        <v>42</v>
      </c>
      <c r="D45" s="214"/>
      <c r="E45" s="214"/>
      <c r="F45" s="214"/>
    </row>
    <row r="46" spans="2:6" ht="11.25">
      <c r="B46" s="183"/>
      <c r="C46" s="9"/>
      <c r="D46" s="210" t="s">
        <v>43</v>
      </c>
      <c r="E46" s="210"/>
      <c r="F46" s="210"/>
    </row>
    <row r="47" spans="2:6" ht="11.25">
      <c r="B47" s="183"/>
      <c r="C47" s="9"/>
      <c r="D47" s="210" t="s">
        <v>44</v>
      </c>
      <c r="E47" s="210"/>
      <c r="F47" s="210"/>
    </row>
    <row r="48" spans="2:6" ht="11.25">
      <c r="B48" s="183"/>
      <c r="C48" s="9"/>
      <c r="D48" s="210" t="s">
        <v>45</v>
      </c>
      <c r="E48" s="210"/>
      <c r="F48" s="210"/>
    </row>
    <row r="49" spans="2:6" ht="11.25">
      <c r="B49" s="183"/>
      <c r="C49" s="9"/>
      <c r="D49" s="210" t="s">
        <v>34</v>
      </c>
      <c r="E49" s="210"/>
      <c r="F49" s="210"/>
    </row>
    <row r="50" spans="2:6" ht="11.25">
      <c r="B50" s="182">
        <v>5</v>
      </c>
      <c r="C50" s="213" t="s">
        <v>46</v>
      </c>
      <c r="D50" s="214"/>
      <c r="E50" s="214"/>
      <c r="F50" s="214"/>
    </row>
    <row r="51" spans="2:6" ht="11.25">
      <c r="B51" s="183"/>
      <c r="C51" s="9"/>
      <c r="D51" s="210" t="s">
        <v>43</v>
      </c>
      <c r="E51" s="210"/>
      <c r="F51" s="210"/>
    </row>
    <row r="52" spans="2:6" ht="11.25">
      <c r="B52" s="183"/>
      <c r="C52" s="9"/>
      <c r="D52" s="210" t="s">
        <v>44</v>
      </c>
      <c r="E52" s="210"/>
      <c r="F52" s="210"/>
    </row>
    <row r="53" spans="2:6" ht="11.25">
      <c r="B53" s="183"/>
      <c r="C53" s="9"/>
      <c r="D53" s="210" t="s">
        <v>45</v>
      </c>
      <c r="E53" s="210"/>
      <c r="F53" s="210"/>
    </row>
    <row r="54" spans="2:6" ht="11.25">
      <c r="B54" s="183"/>
      <c r="C54" s="9"/>
      <c r="D54" s="210" t="s">
        <v>34</v>
      </c>
      <c r="E54" s="210"/>
      <c r="F54" s="210"/>
    </row>
    <row r="55" spans="2:6" ht="11.25">
      <c r="B55" s="182">
        <v>6</v>
      </c>
      <c r="C55" s="213" t="s">
        <v>47</v>
      </c>
      <c r="D55" s="214"/>
      <c r="E55" s="214"/>
      <c r="F55" s="214"/>
    </row>
    <row r="56" spans="2:6" ht="11.25">
      <c r="B56" s="183"/>
      <c r="C56" s="9"/>
      <c r="D56" s="210" t="s">
        <v>25</v>
      </c>
      <c r="E56" s="210"/>
      <c r="F56" s="210"/>
    </row>
    <row r="57" spans="2:6" ht="11.25">
      <c r="B57" s="183"/>
      <c r="C57" s="9"/>
      <c r="D57" s="210" t="s">
        <v>26</v>
      </c>
      <c r="E57" s="210"/>
      <c r="F57" s="210"/>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5" t="s">
        <v>227</v>
      </c>
      <c r="C1" s="216"/>
      <c r="D1" s="216"/>
      <c r="E1" s="217"/>
    </row>
    <row r="2" spans="2:5" ht="18">
      <c r="B2" s="112" t="s">
        <v>639</v>
      </c>
      <c r="C2" s="113"/>
      <c r="D2" s="113"/>
      <c r="E2" s="114"/>
    </row>
    <row r="3" spans="2:5" ht="15.75">
      <c r="B3" s="192" t="s">
        <v>228</v>
      </c>
      <c r="C3" s="193"/>
      <c r="D3" s="193"/>
      <c r="E3" s="194"/>
    </row>
    <row r="4" spans="2:5" ht="26.25">
      <c r="B4" s="189" t="s">
        <v>570</v>
      </c>
      <c r="C4" s="190"/>
      <c r="D4" s="190"/>
      <c r="E4" s="191"/>
    </row>
    <row r="5" spans="2:5" ht="15.75">
      <c r="B5" s="192" t="s">
        <v>553</v>
      </c>
      <c r="C5" s="193"/>
      <c r="D5" s="193"/>
      <c r="E5" s="194"/>
    </row>
    <row r="6" spans="2:5" ht="15.75">
      <c r="B6" s="192" t="s">
        <v>178</v>
      </c>
      <c r="C6" s="193"/>
      <c r="D6" s="193"/>
      <c r="E6" s="194"/>
    </row>
    <row r="7" spans="2:5" ht="15.75">
      <c r="B7" s="187" t="s">
        <v>647</v>
      </c>
      <c r="C7" s="188"/>
      <c r="D7" s="188"/>
      <c r="E7" s="70"/>
    </row>
    <row r="8" spans="2:5" ht="11.25">
      <c r="B8" s="184">
        <v>1</v>
      </c>
      <c r="C8" s="185" t="s">
        <v>571</v>
      </c>
      <c r="D8" s="186"/>
      <c r="E8" s="186"/>
    </row>
    <row r="9" spans="2:5" ht="11.25">
      <c r="B9" s="183"/>
      <c r="C9" s="68"/>
      <c r="D9" s="130" t="s">
        <v>603</v>
      </c>
      <c r="E9" s="130"/>
    </row>
    <row r="10" spans="2:5" ht="11.25">
      <c r="B10" s="183"/>
      <c r="C10" s="68"/>
      <c r="D10" s="130" t="s">
        <v>572</v>
      </c>
      <c r="E10" s="130"/>
    </row>
    <row r="11" spans="2:5" ht="11.25">
      <c r="B11" s="183"/>
      <c r="C11" s="68"/>
      <c r="D11" s="130" t="s">
        <v>573</v>
      </c>
      <c r="E11" s="130"/>
    </row>
    <row r="12" spans="2:5" ht="11.25">
      <c r="B12" s="183"/>
      <c r="C12" s="68"/>
      <c r="D12" s="130" t="s">
        <v>574</v>
      </c>
      <c r="E12" s="130"/>
    </row>
    <row r="13" spans="2:5" ht="11.25">
      <c r="B13" s="183"/>
      <c r="C13" s="68"/>
      <c r="D13" s="130" t="s">
        <v>575</v>
      </c>
      <c r="E13" s="130"/>
    </row>
    <row r="14" spans="2:5" ht="11.25">
      <c r="B14" s="183"/>
      <c r="C14" s="68"/>
      <c r="D14" s="130" t="s">
        <v>576</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5" t="s">
        <v>227</v>
      </c>
      <c r="C1" s="216"/>
      <c r="D1" s="216"/>
      <c r="E1" s="217"/>
    </row>
    <row r="2" spans="2:5" ht="18">
      <c r="B2" s="112" t="s">
        <v>639</v>
      </c>
      <c r="C2" s="113"/>
      <c r="D2" s="113"/>
      <c r="E2" s="114"/>
    </row>
    <row r="3" spans="2:5" ht="15.75">
      <c r="B3" s="192" t="s">
        <v>228</v>
      </c>
      <c r="C3" s="193"/>
      <c r="D3" s="193"/>
      <c r="E3" s="194"/>
    </row>
    <row r="4" spans="2:5" ht="26.25">
      <c r="B4" s="189" t="s">
        <v>477</v>
      </c>
      <c r="C4" s="190"/>
      <c r="D4" s="190"/>
      <c r="E4" s="191"/>
    </row>
    <row r="5" spans="2:5" ht="15.75">
      <c r="B5" s="192" t="s">
        <v>478</v>
      </c>
      <c r="C5" s="193"/>
      <c r="D5" s="193"/>
      <c r="E5" s="194"/>
    </row>
    <row r="6" spans="2:5" ht="15.75">
      <c r="B6" s="192" t="s">
        <v>178</v>
      </c>
      <c r="C6" s="193"/>
      <c r="D6" s="193"/>
      <c r="E6" s="194"/>
    </row>
    <row r="7" spans="2:5" ht="15.75">
      <c r="B7" s="187" t="s">
        <v>647</v>
      </c>
      <c r="C7" s="188"/>
      <c r="D7" s="188"/>
      <c r="E7" s="70"/>
    </row>
    <row r="8" spans="2:5" ht="11.25">
      <c r="B8" s="184">
        <v>1</v>
      </c>
      <c r="C8" s="185" t="s">
        <v>180</v>
      </c>
      <c r="D8" s="186"/>
      <c r="E8" s="186"/>
    </row>
    <row r="9" spans="2:5" ht="11.25">
      <c r="B9" s="183"/>
      <c r="C9" s="68"/>
      <c r="D9" s="130" t="s">
        <v>181</v>
      </c>
      <c r="E9" s="130"/>
    </row>
    <row r="10" spans="2:5" ht="11.25">
      <c r="B10" s="183"/>
      <c r="C10" s="68"/>
      <c r="D10" s="130" t="s">
        <v>182</v>
      </c>
      <c r="E10" s="130"/>
    </row>
    <row r="11" spans="2:5" ht="11.25">
      <c r="B11" s="183"/>
      <c r="C11" s="68"/>
      <c r="D11" s="130" t="s">
        <v>183</v>
      </c>
      <c r="E11" s="130"/>
    </row>
    <row r="12" spans="2:5" ht="11.25">
      <c r="B12" s="183"/>
      <c r="C12" s="68"/>
      <c r="D12" s="130" t="s">
        <v>184</v>
      </c>
      <c r="E12" s="130"/>
    </row>
    <row r="13" spans="2:5" ht="11.25">
      <c r="B13" s="183"/>
      <c r="C13" s="68"/>
      <c r="D13" s="130" t="s">
        <v>185</v>
      </c>
      <c r="E13" s="130"/>
    </row>
    <row r="14" spans="2:5" ht="11.25">
      <c r="B14" s="182">
        <v>2</v>
      </c>
      <c r="C14" s="180" t="s">
        <v>186</v>
      </c>
      <c r="D14" s="181"/>
      <c r="E14" s="181"/>
    </row>
    <row r="15" spans="2:5" ht="11.25">
      <c r="B15" s="183"/>
      <c r="C15" s="68"/>
      <c r="D15" s="130" t="s">
        <v>187</v>
      </c>
      <c r="E15" s="130"/>
    </row>
    <row r="16" spans="2:5" ht="11.25">
      <c r="B16" s="183"/>
      <c r="C16" s="68"/>
      <c r="D16" s="130" t="s">
        <v>188</v>
      </c>
      <c r="E16" s="130"/>
    </row>
    <row r="17" spans="2:5" ht="11.25">
      <c r="B17" s="183"/>
      <c r="C17" s="68"/>
      <c r="D17" s="130" t="s">
        <v>189</v>
      </c>
      <c r="E17" s="130"/>
    </row>
    <row r="18" spans="2:5" ht="11.25">
      <c r="B18" s="183"/>
      <c r="C18" s="68"/>
      <c r="D18" s="130" t="s">
        <v>190</v>
      </c>
      <c r="E18" s="130"/>
    </row>
    <row r="19" spans="2:5" ht="11.25">
      <c r="B19" s="183"/>
      <c r="C19" s="68"/>
      <c r="D19" s="130" t="s">
        <v>191</v>
      </c>
      <c r="E19" s="130"/>
    </row>
    <row r="20" spans="2:5" ht="11.25">
      <c r="B20" s="182">
        <v>3</v>
      </c>
      <c r="C20" s="180" t="s">
        <v>192</v>
      </c>
      <c r="D20" s="181"/>
      <c r="E20" s="181"/>
    </row>
    <row r="21" spans="2:5" ht="11.25">
      <c r="B21" s="183"/>
      <c r="C21" s="68"/>
      <c r="D21" s="130" t="s">
        <v>193</v>
      </c>
      <c r="E21" s="130"/>
    </row>
    <row r="22" spans="2:5" ht="11.25">
      <c r="B22" s="183"/>
      <c r="C22" s="68"/>
      <c r="D22" s="130" t="s">
        <v>194</v>
      </c>
      <c r="E22" s="130"/>
    </row>
    <row r="23" spans="2:5" ht="11.25">
      <c r="B23" s="183"/>
      <c r="C23" s="68"/>
      <c r="D23" s="130" t="s">
        <v>195</v>
      </c>
      <c r="E23" s="130"/>
    </row>
    <row r="24" spans="2:5" ht="11.25">
      <c r="B24" s="182">
        <v>1</v>
      </c>
      <c r="C24" s="180" t="s">
        <v>479</v>
      </c>
      <c r="D24" s="181"/>
      <c r="E24" s="181"/>
    </row>
    <row r="25" spans="2:5" ht="11.25">
      <c r="B25" s="183"/>
      <c r="C25" s="68"/>
      <c r="D25" s="130" t="s">
        <v>480</v>
      </c>
      <c r="E25" s="130"/>
    </row>
    <row r="26" spans="2:5" ht="11.25">
      <c r="B26" s="183"/>
      <c r="C26" s="68"/>
      <c r="D26" s="130" t="s">
        <v>481</v>
      </c>
      <c r="E26" s="130"/>
    </row>
    <row r="27" spans="2:5" ht="11.25">
      <c r="B27" s="183"/>
      <c r="C27" s="68"/>
      <c r="D27" s="130" t="s">
        <v>482</v>
      </c>
      <c r="E27" s="130"/>
    </row>
    <row r="28" spans="2:5" ht="11.25">
      <c r="B28" s="183"/>
      <c r="C28" s="68"/>
      <c r="D28" s="130" t="s">
        <v>483</v>
      </c>
      <c r="E28" s="130"/>
    </row>
    <row r="29" spans="2:5" ht="11.25">
      <c r="B29" s="183"/>
      <c r="C29" s="68"/>
      <c r="D29" s="130" t="s">
        <v>472</v>
      </c>
      <c r="E29" s="130"/>
    </row>
    <row r="30" spans="2:5" ht="11.25">
      <c r="B30" s="182">
        <v>2</v>
      </c>
      <c r="C30" s="180" t="s">
        <v>484</v>
      </c>
      <c r="D30" s="181"/>
      <c r="E30" s="181"/>
    </row>
    <row r="31" spans="2:5" ht="11.25">
      <c r="B31" s="183"/>
      <c r="C31" s="68"/>
      <c r="D31" s="130" t="s">
        <v>485</v>
      </c>
      <c r="E31" s="130"/>
    </row>
    <row r="32" spans="2:5" ht="11.25">
      <c r="B32" s="183"/>
      <c r="C32" s="68"/>
      <c r="D32" s="130" t="s">
        <v>486</v>
      </c>
      <c r="E32" s="130"/>
    </row>
    <row r="33" spans="2:5" ht="11.25">
      <c r="B33" s="183"/>
      <c r="C33" s="68"/>
      <c r="D33" s="130" t="s">
        <v>487</v>
      </c>
      <c r="E33" s="130"/>
    </row>
    <row r="34" spans="2:5" ht="11.25">
      <c r="B34" s="183"/>
      <c r="C34" s="68"/>
      <c r="D34" s="130" t="s">
        <v>26</v>
      </c>
      <c r="E34" s="130"/>
    </row>
    <row r="35" spans="2:5" ht="11.25">
      <c r="B35" s="182">
        <v>3</v>
      </c>
      <c r="C35" s="180" t="s">
        <v>488</v>
      </c>
      <c r="D35" s="181"/>
      <c r="E35" s="181"/>
    </row>
    <row r="36" spans="2:5" ht="11.25">
      <c r="B36" s="183"/>
      <c r="C36" s="68"/>
      <c r="D36" s="130" t="s">
        <v>489</v>
      </c>
      <c r="E36" s="130"/>
    </row>
    <row r="37" spans="2:5" ht="11.25">
      <c r="B37" s="183"/>
      <c r="C37" s="68"/>
      <c r="D37" s="130" t="s">
        <v>490</v>
      </c>
      <c r="E37" s="130"/>
    </row>
    <row r="38" spans="2:5" ht="11.25">
      <c r="B38" s="183"/>
      <c r="C38" s="68"/>
      <c r="D38" s="130" t="s">
        <v>491</v>
      </c>
      <c r="E38" s="130"/>
    </row>
    <row r="39" spans="2:5" ht="11.25">
      <c r="B39" s="183"/>
      <c r="C39" s="68"/>
      <c r="D39" s="130" t="s">
        <v>492</v>
      </c>
      <c r="E39" s="130"/>
    </row>
    <row r="40" spans="2:5" ht="11.25">
      <c r="B40" s="183"/>
      <c r="C40" s="68"/>
      <c r="D40" s="130" t="s">
        <v>493</v>
      </c>
      <c r="E40" s="130"/>
    </row>
    <row r="41" spans="2:5" ht="11.25">
      <c r="B41" s="183"/>
      <c r="C41" s="68"/>
      <c r="D41" s="130" t="s">
        <v>494</v>
      </c>
      <c r="E41" s="130"/>
    </row>
    <row r="42" spans="2:5" ht="11.25">
      <c r="B42" s="182">
        <v>4</v>
      </c>
      <c r="C42" s="180" t="s">
        <v>495</v>
      </c>
      <c r="D42" s="181"/>
      <c r="E42" s="181"/>
    </row>
    <row r="43" spans="2:5" ht="11.25">
      <c r="B43" s="183"/>
      <c r="C43" s="68"/>
      <c r="D43" s="130" t="s">
        <v>496</v>
      </c>
      <c r="E43" s="130"/>
    </row>
    <row r="44" spans="2:5" ht="11.25">
      <c r="B44" s="183"/>
      <c r="C44" s="68"/>
      <c r="D44" s="130" t="s">
        <v>497</v>
      </c>
      <c r="E44" s="130"/>
    </row>
    <row r="45" spans="2:5" ht="11.25">
      <c r="B45" s="183"/>
      <c r="C45" s="68"/>
      <c r="D45" s="130" t="s">
        <v>498</v>
      </c>
      <c r="E45" s="130"/>
    </row>
    <row r="46" spans="2:5" ht="11.25">
      <c r="B46" s="183"/>
      <c r="C46" s="68"/>
      <c r="D46" s="130" t="s">
        <v>499</v>
      </c>
      <c r="E46" s="130"/>
    </row>
    <row r="47" spans="2:5" ht="11.25">
      <c r="B47" s="183"/>
      <c r="C47" s="68"/>
      <c r="D47" s="130" t="s">
        <v>500</v>
      </c>
      <c r="E47" s="130"/>
    </row>
    <row r="48" spans="2:5" ht="11.25">
      <c r="B48" s="183"/>
      <c r="C48" s="68"/>
      <c r="D48" s="130" t="s">
        <v>493</v>
      </c>
      <c r="E48" s="130"/>
    </row>
    <row r="49" spans="2:5" ht="11.25">
      <c r="B49" s="183"/>
      <c r="C49" s="68"/>
      <c r="D49" s="130" t="s">
        <v>494</v>
      </c>
      <c r="E49" s="130"/>
    </row>
    <row r="50" spans="2:5" ht="11.25">
      <c r="B50" s="182">
        <v>5</v>
      </c>
      <c r="C50" s="180" t="s">
        <v>501</v>
      </c>
      <c r="D50" s="181"/>
      <c r="E50" s="181"/>
    </row>
    <row r="51" spans="2:5" ht="11.25">
      <c r="B51" s="183"/>
      <c r="C51" s="68"/>
      <c r="D51" s="130" t="s">
        <v>502</v>
      </c>
      <c r="E51" s="130"/>
    </row>
    <row r="52" spans="2:5" ht="11.25">
      <c r="B52" s="183"/>
      <c r="C52" s="68"/>
      <c r="D52" s="130" t="s">
        <v>503</v>
      </c>
      <c r="E52" s="130"/>
    </row>
    <row r="53" spans="2:5" ht="11.25">
      <c r="B53" s="183"/>
      <c r="C53" s="68"/>
      <c r="D53" s="130" t="s">
        <v>499</v>
      </c>
      <c r="E53" s="130"/>
    </row>
    <row r="54" spans="2:5" ht="11.25">
      <c r="B54" s="183"/>
      <c r="C54" s="68"/>
      <c r="D54" s="130" t="s">
        <v>500</v>
      </c>
      <c r="E54" s="130"/>
    </row>
    <row r="55" spans="2:5" ht="11.25">
      <c r="B55" s="183"/>
      <c r="C55" s="68"/>
      <c r="D55" s="130" t="s">
        <v>504</v>
      </c>
      <c r="E55" s="130"/>
    </row>
    <row r="56" spans="2:5" ht="11.25">
      <c r="B56" s="183"/>
      <c r="C56" s="68"/>
      <c r="D56" s="130" t="s">
        <v>494</v>
      </c>
      <c r="E56" s="130"/>
    </row>
    <row r="57" spans="2:5" ht="11.25">
      <c r="B57" s="182">
        <v>6</v>
      </c>
      <c r="C57" s="180" t="s">
        <v>505</v>
      </c>
      <c r="D57" s="181"/>
      <c r="E57" s="181"/>
    </row>
    <row r="58" spans="2:5" ht="11.25">
      <c r="B58" s="183"/>
      <c r="C58" s="68"/>
      <c r="D58" s="130" t="s">
        <v>506</v>
      </c>
      <c r="E58" s="130"/>
    </row>
    <row r="59" spans="2:5" ht="11.25">
      <c r="B59" s="183"/>
      <c r="C59" s="68"/>
      <c r="D59" s="130" t="s">
        <v>507</v>
      </c>
      <c r="E59" s="130"/>
    </row>
    <row r="60" spans="2:5" ht="11.25">
      <c r="B60" s="183"/>
      <c r="C60" s="68"/>
      <c r="D60" s="130" t="s">
        <v>491</v>
      </c>
      <c r="E60" s="130"/>
    </row>
    <row r="61" spans="2:5" ht="11.25">
      <c r="B61" s="183"/>
      <c r="C61" s="68"/>
      <c r="D61" s="130" t="s">
        <v>508</v>
      </c>
      <c r="E61" s="130"/>
    </row>
    <row r="62" spans="2:5" ht="11.25">
      <c r="B62" s="183"/>
      <c r="C62" s="68"/>
      <c r="D62" s="130" t="s">
        <v>493</v>
      </c>
      <c r="E62" s="130"/>
    </row>
    <row r="63" spans="2:5" ht="11.25">
      <c r="B63" s="183"/>
      <c r="C63" s="68"/>
      <c r="D63" s="130" t="s">
        <v>494</v>
      </c>
      <c r="E63" s="130"/>
    </row>
    <row r="64" spans="2:5" ht="11.25">
      <c r="B64" s="182">
        <v>7</v>
      </c>
      <c r="C64" s="180" t="s">
        <v>509</v>
      </c>
      <c r="D64" s="181"/>
      <c r="E64" s="181"/>
    </row>
    <row r="65" spans="2:5" ht="11.25">
      <c r="B65" s="183"/>
      <c r="C65" s="68"/>
      <c r="D65" s="130" t="s">
        <v>510</v>
      </c>
      <c r="E65" s="130"/>
    </row>
    <row r="66" spans="2:5" ht="11.25">
      <c r="B66" s="183"/>
      <c r="C66" s="68"/>
      <c r="D66" s="130" t="s">
        <v>511</v>
      </c>
      <c r="E66" s="130"/>
    </row>
    <row r="67" spans="2:5" ht="11.25">
      <c r="B67" s="183"/>
      <c r="C67" s="68"/>
      <c r="D67" s="130" t="s">
        <v>512</v>
      </c>
      <c r="E67" s="130"/>
    </row>
    <row r="68" spans="2:5" ht="11.25">
      <c r="B68" s="183"/>
      <c r="C68" s="68"/>
      <c r="D68" s="130" t="s">
        <v>513</v>
      </c>
      <c r="E68" s="130"/>
    </row>
    <row r="69" spans="2:5" ht="11.25">
      <c r="B69" s="183"/>
      <c r="C69" s="68"/>
      <c r="D69" s="130" t="s">
        <v>514</v>
      </c>
      <c r="E69" s="130"/>
    </row>
    <row r="70" spans="2:5" ht="11.25">
      <c r="B70" s="183"/>
      <c r="C70" s="68"/>
      <c r="D70" s="130" t="s">
        <v>26</v>
      </c>
      <c r="E70" s="130"/>
    </row>
    <row r="71" spans="2:5" ht="11.25">
      <c r="B71" s="182" t="s">
        <v>515</v>
      </c>
      <c r="C71" s="180" t="s">
        <v>516</v>
      </c>
      <c r="D71" s="181"/>
      <c r="E71" s="181"/>
    </row>
    <row r="72" spans="2:5" ht="11.25">
      <c r="B72" s="183"/>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57">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639</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229</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607</v>
      </c>
      <c r="B5" s="5" t="s">
        <v>107</v>
      </c>
      <c r="C5" s="5" t="s">
        <v>583</v>
      </c>
      <c r="D5" s="118" t="s">
        <v>8</v>
      </c>
      <c r="E5" s="119"/>
      <c r="F5" s="5" t="s">
        <v>2</v>
      </c>
      <c r="G5" s="5" t="s">
        <v>577</v>
      </c>
      <c r="H5" s="5" t="s">
        <v>62</v>
      </c>
      <c r="I5" s="15" t="s">
        <v>51</v>
      </c>
      <c r="J5" s="140"/>
      <c r="K5" s="140"/>
      <c r="L5" s="140"/>
      <c r="M5" s="140"/>
      <c r="N5" s="140"/>
      <c r="O5" s="140"/>
      <c r="P5" s="140"/>
      <c r="Q5" s="140"/>
      <c r="R5" s="140"/>
      <c r="S5" s="140"/>
      <c r="T5" s="140"/>
      <c r="U5" s="140"/>
      <c r="V5" s="140"/>
      <c r="W5" s="140"/>
      <c r="X5" s="140"/>
      <c r="Y5" s="140"/>
      <c r="Z5" s="140"/>
      <c r="AA5" s="5" t="s">
        <v>117</v>
      </c>
    </row>
    <row r="6" spans="1:27" ht="11.25" hidden="1">
      <c r="A6" s="154"/>
      <c r="B6" s="155"/>
      <c r="C6" s="156"/>
      <c r="D6" s="75" t="s">
        <v>653</v>
      </c>
      <c r="E6" s="76"/>
      <c r="F6" s="154"/>
      <c r="G6" s="155"/>
      <c r="H6" s="155"/>
      <c r="I6" s="155"/>
      <c r="J6" s="155"/>
      <c r="K6" s="155"/>
      <c r="L6" s="155"/>
      <c r="M6" s="155"/>
      <c r="N6" s="155"/>
      <c r="O6" s="155"/>
      <c r="P6" s="155"/>
      <c r="Q6" s="155"/>
      <c r="R6" s="155"/>
      <c r="S6" s="155"/>
      <c r="T6" s="155"/>
      <c r="U6" s="155"/>
      <c r="V6" s="155"/>
      <c r="W6" s="155"/>
      <c r="X6" s="155"/>
      <c r="Y6" s="155"/>
      <c r="Z6" s="155"/>
      <c r="AA6" s="156"/>
    </row>
    <row r="7" spans="1:27" ht="11.25" hidden="1">
      <c r="A7" s="157"/>
      <c r="B7" s="158"/>
      <c r="C7" s="159"/>
      <c r="D7" s="51" t="s">
        <v>655</v>
      </c>
      <c r="E7" s="77"/>
      <c r="F7" s="157"/>
      <c r="G7" s="158"/>
      <c r="H7" s="158"/>
      <c r="I7" s="158"/>
      <c r="J7" s="158"/>
      <c r="K7" s="158"/>
      <c r="L7" s="158"/>
      <c r="M7" s="158"/>
      <c r="N7" s="158"/>
      <c r="O7" s="158"/>
      <c r="P7" s="158"/>
      <c r="Q7" s="158"/>
      <c r="R7" s="158"/>
      <c r="S7" s="158"/>
      <c r="T7" s="158"/>
      <c r="U7" s="158"/>
      <c r="V7" s="158"/>
      <c r="W7" s="158"/>
      <c r="X7" s="158"/>
      <c r="Y7" s="158"/>
      <c r="Z7" s="158"/>
      <c r="AA7" s="159"/>
    </row>
    <row r="8" spans="1:27" ht="11.25" hidden="1">
      <c r="A8" s="157"/>
      <c r="B8" s="158"/>
      <c r="C8" s="159"/>
      <c r="D8" s="51" t="s">
        <v>9</v>
      </c>
      <c r="E8" s="77"/>
      <c r="F8" s="157"/>
      <c r="G8" s="158"/>
      <c r="H8" s="158"/>
      <c r="I8" s="158"/>
      <c r="J8" s="158"/>
      <c r="K8" s="158"/>
      <c r="L8" s="158"/>
      <c r="M8" s="158"/>
      <c r="N8" s="158"/>
      <c r="O8" s="158"/>
      <c r="P8" s="158"/>
      <c r="Q8" s="158"/>
      <c r="R8" s="158"/>
      <c r="S8" s="158"/>
      <c r="T8" s="158"/>
      <c r="U8" s="158"/>
      <c r="V8" s="158"/>
      <c r="W8" s="158"/>
      <c r="X8" s="158"/>
      <c r="Y8" s="158"/>
      <c r="Z8" s="158"/>
      <c r="AA8" s="159"/>
    </row>
    <row r="9" spans="1:27" ht="11.25" hidden="1">
      <c r="A9" s="157"/>
      <c r="B9" s="158"/>
      <c r="C9" s="159"/>
      <c r="D9" s="51" t="s">
        <v>652</v>
      </c>
      <c r="E9" s="77"/>
      <c r="F9" s="157"/>
      <c r="G9" s="158"/>
      <c r="H9" s="158"/>
      <c r="I9" s="158"/>
      <c r="J9" s="158"/>
      <c r="K9" s="158"/>
      <c r="L9" s="158"/>
      <c r="M9" s="158"/>
      <c r="N9" s="158"/>
      <c r="O9" s="158"/>
      <c r="P9" s="158"/>
      <c r="Q9" s="158"/>
      <c r="R9" s="158"/>
      <c r="S9" s="158"/>
      <c r="T9" s="158"/>
      <c r="U9" s="158"/>
      <c r="V9" s="158"/>
      <c r="W9" s="158"/>
      <c r="X9" s="158"/>
      <c r="Y9" s="158"/>
      <c r="Z9" s="158"/>
      <c r="AA9" s="159"/>
    </row>
    <row r="10" spans="1:27" ht="11.25" hidden="1">
      <c r="A10" s="160"/>
      <c r="B10" s="161"/>
      <c r="C10" s="162"/>
      <c r="D10" s="51" t="s">
        <v>672</v>
      </c>
      <c r="E10" s="77"/>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652</v>
      </c>
      <c r="E11" s="121">
        <f>IF(D11="País","Nivel incorrecto",IF(D11="Entidad","Nivel incorrecto",""))</f>
      </c>
      <c r="F11" s="11" t="s">
        <v>3</v>
      </c>
      <c r="G11" s="49" t="s">
        <v>578</v>
      </c>
      <c r="H11" s="24" t="s">
        <v>10</v>
      </c>
      <c r="I11" s="43">
        <v>20002</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49" t="s">
        <v>578</v>
      </c>
      <c r="H12" s="41" t="s">
        <v>689</v>
      </c>
      <c r="I12" s="43">
        <v>13023</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49" t="s">
        <v>578</v>
      </c>
      <c r="H13" s="24" t="s">
        <v>11</v>
      </c>
      <c r="I13" s="43">
        <v>781</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49" t="s">
        <v>578</v>
      </c>
      <c r="H14" s="41" t="s">
        <v>690</v>
      </c>
      <c r="I14" s="43">
        <v>56</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101</v>
      </c>
      <c r="C15" s="143">
        <f>IF($C$11="","",$C$11)</f>
        <v>2005</v>
      </c>
      <c r="D15" s="124" t="s">
        <v>652</v>
      </c>
      <c r="E15" s="121">
        <f>IF(D15="País","Nivel incorrecto",IF(D15="Entidad","Nivel incorrecto",""))</f>
      </c>
      <c r="F15" s="169" t="s">
        <v>432</v>
      </c>
      <c r="G15" s="170"/>
      <c r="H15" s="171"/>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7" t="s">
        <v>713</v>
      </c>
    </row>
    <row r="16" spans="1:28" ht="33.75">
      <c r="A16" s="147"/>
      <c r="B16" s="142"/>
      <c r="C16" s="144"/>
      <c r="D16" s="125"/>
      <c r="E16" s="122"/>
      <c r="F16" s="11" t="s">
        <v>13</v>
      </c>
      <c r="G16" s="49" t="s">
        <v>579</v>
      </c>
      <c r="H16" s="94" t="s">
        <v>707</v>
      </c>
      <c r="I16" s="43">
        <v>321</v>
      </c>
      <c r="J16" s="93">
        <f>SUM(I19:I21)</f>
        <v>1129</v>
      </c>
      <c r="K16" s="12">
        <v>1499</v>
      </c>
      <c r="L16" s="93">
        <f>SUM(K19:K21)</f>
        <v>5655</v>
      </c>
      <c r="M16" s="12">
        <v>1594</v>
      </c>
      <c r="N16" s="93">
        <f>SUM(M19:M21)</f>
        <v>7858</v>
      </c>
      <c r="O16" s="13">
        <v>609</v>
      </c>
      <c r="P16" s="93">
        <f>SUM(O19:O21)</f>
        <v>3400</v>
      </c>
      <c r="Q16" s="13">
        <v>192</v>
      </c>
      <c r="R16" s="93">
        <f>SUM(Q19:Q21)</f>
        <v>1088</v>
      </c>
      <c r="S16" s="13">
        <v>58</v>
      </c>
      <c r="T16" s="93">
        <f>SUM(S19:S21)</f>
        <v>307</v>
      </c>
      <c r="U16" s="13">
        <v>26</v>
      </c>
      <c r="V16" s="93">
        <f>SUM(U19:U21)</f>
        <v>134</v>
      </c>
      <c r="W16" s="13">
        <v>11</v>
      </c>
      <c r="X16" s="93">
        <f>SUM(W19:W21)</f>
        <v>58</v>
      </c>
      <c r="Y16" s="13">
        <v>14</v>
      </c>
      <c r="Z16" s="93">
        <f>SUM(Y19:Y21)</f>
        <v>65</v>
      </c>
      <c r="AA16" s="142"/>
      <c r="AB16" s="98"/>
    </row>
    <row r="17" spans="1:27" ht="22.5">
      <c r="A17" s="147"/>
      <c r="B17" s="142"/>
      <c r="C17" s="144"/>
      <c r="D17" s="125"/>
      <c r="E17" s="122"/>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2"/>
    </row>
    <row r="18" spans="1:27" ht="22.5">
      <c r="A18" s="147"/>
      <c r="B18" s="142"/>
      <c r="C18" s="144"/>
      <c r="D18" s="125"/>
      <c r="E18" s="122"/>
      <c r="F18" s="11" t="s">
        <v>15</v>
      </c>
      <c r="G18" s="49" t="s">
        <v>579</v>
      </c>
      <c r="H18" s="24" t="s">
        <v>64</v>
      </c>
      <c r="I18" s="43"/>
      <c r="J18" s="93">
        <f>I15*(I16)</f>
        <v>0</v>
      </c>
      <c r="K18" s="12"/>
      <c r="L18" s="93">
        <f>K15*(K16)</f>
        <v>2998</v>
      </c>
      <c r="M18" s="12"/>
      <c r="N18" s="93">
        <f>M15*(M16)</f>
        <v>4782</v>
      </c>
      <c r="O18" s="13"/>
      <c r="P18" s="93">
        <f>O15*(O16)</f>
        <v>2436</v>
      </c>
      <c r="Q18" s="13"/>
      <c r="R18" s="93">
        <f>Q15*(Q16)</f>
        <v>960</v>
      </c>
      <c r="S18" s="13"/>
      <c r="T18" s="93">
        <f>S15*(S16)</f>
        <v>348</v>
      </c>
      <c r="U18" s="13"/>
      <c r="V18" s="93">
        <f>U15*(U16)</f>
        <v>182</v>
      </c>
      <c r="W18" s="13"/>
      <c r="X18" s="93">
        <f>W15*(W16)</f>
        <v>88</v>
      </c>
      <c r="Y18" s="13"/>
      <c r="Z18" s="93">
        <f>Y15*(Y16)</f>
        <v>126</v>
      </c>
      <c r="AA18" s="142"/>
    </row>
    <row r="19" spans="1:28" ht="33.75">
      <c r="A19" s="147"/>
      <c r="B19" s="142"/>
      <c r="C19" s="144"/>
      <c r="D19" s="125"/>
      <c r="E19" s="122"/>
      <c r="F19" s="11" t="s">
        <v>16</v>
      </c>
      <c r="G19" s="49" t="s">
        <v>578</v>
      </c>
      <c r="H19" s="94" t="s">
        <v>708</v>
      </c>
      <c r="I19" s="43">
        <v>1129</v>
      </c>
      <c r="J19" s="21" t="s">
        <v>72</v>
      </c>
      <c r="K19" s="12">
        <v>5655</v>
      </c>
      <c r="L19" s="21" t="s">
        <v>73</v>
      </c>
      <c r="M19" s="12">
        <v>7858</v>
      </c>
      <c r="N19" s="21" t="s">
        <v>74</v>
      </c>
      <c r="O19" s="13">
        <v>3400</v>
      </c>
      <c r="P19" s="21" t="s">
        <v>75</v>
      </c>
      <c r="Q19" s="13">
        <v>1088</v>
      </c>
      <c r="R19" s="21" t="s">
        <v>76</v>
      </c>
      <c r="S19" s="13">
        <v>307</v>
      </c>
      <c r="T19" s="21" t="s">
        <v>77</v>
      </c>
      <c r="U19" s="13">
        <v>134</v>
      </c>
      <c r="V19" s="21" t="s">
        <v>78</v>
      </c>
      <c r="W19" s="13">
        <v>58</v>
      </c>
      <c r="X19" s="21" t="s">
        <v>79</v>
      </c>
      <c r="Y19" s="13">
        <v>65</v>
      </c>
      <c r="Z19" s="21" t="s">
        <v>80</v>
      </c>
      <c r="AA19" s="142"/>
      <c r="AB19" s="98"/>
    </row>
    <row r="20" spans="1:27" ht="33.75">
      <c r="A20" s="147"/>
      <c r="B20" s="142"/>
      <c r="C20" s="144"/>
      <c r="D20" s="125"/>
      <c r="E20" s="122"/>
      <c r="F20" s="11" t="s">
        <v>19</v>
      </c>
      <c r="G20" s="49" t="s">
        <v>578</v>
      </c>
      <c r="H20" s="95" t="s">
        <v>709</v>
      </c>
      <c r="I20" s="43"/>
      <c r="J20" s="27">
        <f>IF(J18=0,"",J16/J18)</f>
      </c>
      <c r="K20" s="12"/>
      <c r="L20" s="27">
        <f>IF(L18=0,"",L16/L18)</f>
        <v>1.8862575050033357</v>
      </c>
      <c r="M20" s="12"/>
      <c r="N20" s="27">
        <f>IF(N18=0,"",N16/N18)</f>
        <v>1.643245503973233</v>
      </c>
      <c r="O20" s="13"/>
      <c r="P20" s="27">
        <f>IF(P18=0,"",P16/P18)</f>
        <v>1.3957307060755337</v>
      </c>
      <c r="Q20" s="13"/>
      <c r="R20" s="27">
        <f>IF(R18=0,"",R16/R18)</f>
        <v>1.1333333333333333</v>
      </c>
      <c r="S20" s="13"/>
      <c r="T20" s="27">
        <f>IF(T18=0,"",T16/T18)</f>
        <v>0.882183908045977</v>
      </c>
      <c r="U20" s="13"/>
      <c r="V20" s="27">
        <f>IF(V18=0,"",V16/V18)</f>
        <v>0.7362637362637363</v>
      </c>
      <c r="W20" s="13"/>
      <c r="X20" s="27">
        <f>IF(X18=0,"",X16/X18)</f>
        <v>0.6590909090909091</v>
      </c>
      <c r="Y20" s="13"/>
      <c r="Z20" s="27">
        <f>IF(Z18=0,"",Z16/Z18)</f>
        <v>0.5158730158730159</v>
      </c>
      <c r="AA20" s="142"/>
    </row>
    <row r="21" spans="1:27" ht="22.5">
      <c r="A21" s="147"/>
      <c r="B21" s="142"/>
      <c r="C21" s="144"/>
      <c r="D21" s="125"/>
      <c r="E21" s="122"/>
      <c r="F21" s="11" t="s">
        <v>17</v>
      </c>
      <c r="G21" s="49" t="s">
        <v>578</v>
      </c>
      <c r="H21" s="41" t="s">
        <v>710</v>
      </c>
      <c r="I21" s="43"/>
      <c r="J21" s="28">
        <f>IF(J20&gt;3,(100*$J$16/$I$22),0)</f>
        <v>5.644435556444355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2"/>
    </row>
    <row r="22" spans="1:27" ht="11.25">
      <c r="A22" s="147"/>
      <c r="B22" s="142"/>
      <c r="C22" s="144"/>
      <c r="D22" s="125"/>
      <c r="E22" s="122"/>
      <c r="F22" s="11" t="s">
        <v>3</v>
      </c>
      <c r="G22" s="50" t="s">
        <v>578</v>
      </c>
      <c r="H22" s="25" t="s">
        <v>10</v>
      </c>
      <c r="I22" s="65">
        <f>IF(I11="","",+I11)</f>
        <v>20002</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1" t="s">
        <v>578</v>
      </c>
      <c r="H23" s="26" t="s">
        <v>65</v>
      </c>
      <c r="I23" s="66"/>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49" t="s">
        <v>578</v>
      </c>
      <c r="H24" s="41" t="s">
        <v>691</v>
      </c>
      <c r="I24" s="43"/>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102</v>
      </c>
      <c r="C25" s="143">
        <f>IF($C$11="","",$C$11)</f>
        <v>2005</v>
      </c>
      <c r="D25" s="124" t="s">
        <v>652</v>
      </c>
      <c r="E25" s="121">
        <f>IF(D25="País","Nivel incorrecto",IF(D25="Entidad","Nivel incorrecto",""))</f>
      </c>
      <c r="F25" s="11" t="s">
        <v>48</v>
      </c>
      <c r="G25" s="49" t="s">
        <v>578</v>
      </c>
      <c r="H25" s="24" t="s">
        <v>66</v>
      </c>
      <c r="I25" s="43">
        <v>10</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49" t="s">
        <v>578</v>
      </c>
      <c r="H26" s="24" t="s">
        <v>10</v>
      </c>
      <c r="I26" s="65">
        <f>IF(I11="","",+I11)</f>
        <v>20002</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49" t="s">
        <v>578</v>
      </c>
      <c r="H27" s="24" t="s">
        <v>67</v>
      </c>
      <c r="I27" s="43">
        <v>73</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103</v>
      </c>
      <c r="C28" s="143">
        <f>IF($C$11="","",$C$11)</f>
        <v>2005</v>
      </c>
      <c r="D28" s="124" t="s">
        <v>652</v>
      </c>
      <c r="E28" s="121">
        <f>IF(D28="País","Nivel incorrecto",IF(D28="Entidad","Nivel incorrecto",""))</f>
      </c>
      <c r="F28" s="11" t="s">
        <v>49</v>
      </c>
      <c r="G28" s="49" t="s">
        <v>578</v>
      </c>
      <c r="H28" s="4" t="s">
        <v>68</v>
      </c>
      <c r="I28" s="43">
        <v>860</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2" t="s">
        <v>104</v>
      </c>
      <c r="G29" s="49" t="s">
        <v>578</v>
      </c>
      <c r="H29" s="4" t="s">
        <v>69</v>
      </c>
      <c r="I29" s="43">
        <v>1757</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49" t="s">
        <v>578</v>
      </c>
      <c r="H30" s="4" t="s">
        <v>70</v>
      </c>
      <c r="I30" s="43">
        <v>384</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2" t="s">
        <v>105</v>
      </c>
      <c r="G31" s="49" t="s">
        <v>578</v>
      </c>
      <c r="H31" s="4" t="s">
        <v>106</v>
      </c>
      <c r="I31" s="43">
        <v>3909</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49" t="s">
        <v>578</v>
      </c>
      <c r="H32" s="4" t="s">
        <v>10</v>
      </c>
      <c r="I32" s="65">
        <f>IF(I11="","",+I11)</f>
        <v>20002</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49" t="s">
        <v>578</v>
      </c>
      <c r="H33" s="4" t="s">
        <v>71</v>
      </c>
      <c r="I33" s="43">
        <v>97</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608</v>
      </c>
      <c r="C34" s="143">
        <f>IF($C$11="","",$C$11)</f>
        <v>2005</v>
      </c>
      <c r="D34" s="124" t="s">
        <v>652</v>
      </c>
      <c r="E34" s="121">
        <f>IF(D34="País","Nivel incorrecto",IF(D34="Entidad","Nivel incorrecto",""))</f>
      </c>
      <c r="F34" s="11" t="s">
        <v>3</v>
      </c>
      <c r="G34" s="49" t="s">
        <v>578</v>
      </c>
      <c r="H34" s="4" t="s">
        <v>10</v>
      </c>
      <c r="I34" s="7">
        <f>IF(I11="","",+I11)</f>
        <v>20002</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2" t="s">
        <v>99</v>
      </c>
      <c r="G35" s="49" t="s">
        <v>578</v>
      </c>
      <c r="H35" s="48" t="s">
        <v>580</v>
      </c>
      <c r="I35" s="6">
        <v>813</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49" t="s">
        <v>578</v>
      </c>
      <c r="H36" s="4" t="s">
        <v>100</v>
      </c>
      <c r="I36" s="6">
        <v>32</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609</v>
      </c>
      <c r="C37" s="143">
        <f>IF($C$11="","",$C$11)</f>
        <v>2005</v>
      </c>
      <c r="D37" s="124" t="s">
        <v>652</v>
      </c>
      <c r="E37" s="121">
        <f>IF(D37="País","Nivel incorrecto",IF(D37="Entidad","Nivel incorrecto",""))</f>
      </c>
      <c r="F37" s="22" t="s">
        <v>109</v>
      </c>
      <c r="G37" s="49" t="s">
        <v>581</v>
      </c>
      <c r="H37" s="38" t="s">
        <v>112</v>
      </c>
      <c r="I37" s="6">
        <v>11</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2" t="s">
        <v>110</v>
      </c>
      <c r="G38" s="49" t="s">
        <v>578</v>
      </c>
      <c r="H38" s="38" t="s">
        <v>111</v>
      </c>
      <c r="I38" s="6">
        <v>2295</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113</v>
      </c>
      <c r="C39" s="143">
        <f>IF($C$11="","",$C$11)</f>
        <v>2005</v>
      </c>
      <c r="D39" s="127" t="s">
        <v>652</v>
      </c>
      <c r="E39" s="121">
        <f>IF(D39="País","Nivel incorrecto",IF(D39="Entidad","Nivel incorrecto",IF(D39="Delegación de la Ciudad de México","Nivel incorrecto","")))</f>
      </c>
      <c r="F39" s="22" t="s">
        <v>113</v>
      </c>
      <c r="G39" s="49" t="s">
        <v>582</v>
      </c>
      <c r="H39" s="4" t="s">
        <v>115</v>
      </c>
      <c r="I39" s="6">
        <v>2</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2" t="s">
        <v>114</v>
      </c>
      <c r="G40" s="49" t="s">
        <v>578</v>
      </c>
      <c r="H40" s="4" t="s">
        <v>116</v>
      </c>
      <c r="I40" s="7">
        <f>IF(I11="","",+I11)</f>
        <v>20002</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652</v>
      </c>
      <c r="E41" s="121" t="s">
        <v>706</v>
      </c>
      <c r="F41" s="22" t="s">
        <v>119</v>
      </c>
      <c r="G41" s="49" t="s">
        <v>12</v>
      </c>
      <c r="H41" s="4" t="s">
        <v>130</v>
      </c>
      <c r="I41" s="82">
        <v>0.16117890858853326</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42"/>
      <c r="C42" s="144"/>
      <c r="D42" s="125"/>
      <c r="E42" s="122"/>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42"/>
    </row>
    <row r="43" spans="1:27" ht="11.25">
      <c r="A43" s="147"/>
      <c r="B43" s="142"/>
      <c r="C43" s="144"/>
      <c r="D43" s="125"/>
      <c r="E43" s="122"/>
      <c r="F43" s="22" t="s">
        <v>121</v>
      </c>
      <c r="G43" s="49" t="s">
        <v>12</v>
      </c>
      <c r="H43" s="4" t="s">
        <v>132</v>
      </c>
      <c r="I43" s="82">
        <v>93.48376698134929</v>
      </c>
      <c r="J43" s="129"/>
      <c r="K43" s="129"/>
      <c r="L43" s="129"/>
      <c r="M43" s="129"/>
      <c r="N43" s="129"/>
      <c r="O43" s="129"/>
      <c r="P43" s="129"/>
      <c r="Q43" s="129"/>
      <c r="R43" s="129"/>
      <c r="S43" s="129"/>
      <c r="T43" s="129"/>
      <c r="U43" s="129"/>
      <c r="V43" s="129"/>
      <c r="W43" s="129"/>
      <c r="X43" s="129"/>
      <c r="Y43" s="129"/>
      <c r="Z43" s="129"/>
      <c r="AA43" s="142"/>
    </row>
    <row r="44" spans="1:27" ht="11.25">
      <c r="A44" s="147"/>
      <c r="B44" s="142"/>
      <c r="C44" s="144"/>
      <c r="D44" s="125"/>
      <c r="E44" s="122"/>
      <c r="F44" s="22" t="s">
        <v>122</v>
      </c>
      <c r="G44" s="49" t="s">
        <v>12</v>
      </c>
      <c r="H44" s="4" t="s">
        <v>133</v>
      </c>
      <c r="I44" s="36">
        <v>81.23416992862077</v>
      </c>
      <c r="J44" s="129"/>
      <c r="K44" s="129"/>
      <c r="L44" s="129"/>
      <c r="M44" s="129"/>
      <c r="N44" s="129"/>
      <c r="O44" s="129"/>
      <c r="P44" s="129"/>
      <c r="Q44" s="129"/>
      <c r="R44" s="129"/>
      <c r="S44" s="129"/>
      <c r="T44" s="129"/>
      <c r="U44" s="129"/>
      <c r="V44" s="129"/>
      <c r="W44" s="129"/>
      <c r="X44" s="129"/>
      <c r="Y44" s="129"/>
      <c r="Z44" s="129"/>
      <c r="AA44" s="142"/>
    </row>
    <row r="45" spans="1:27" ht="11.25">
      <c r="A45" s="148"/>
      <c r="B45" s="128"/>
      <c r="C45" s="145"/>
      <c r="D45" s="126"/>
      <c r="E45" s="123"/>
      <c r="F45" s="22" t="s">
        <v>123</v>
      </c>
      <c r="G45" s="49" t="s">
        <v>12</v>
      </c>
      <c r="H45" s="4" t="s">
        <v>134</v>
      </c>
      <c r="I45" s="36">
        <v>18.76583007137923</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139</v>
      </c>
      <c r="C46" s="143">
        <f>IF($C$11="","",$C$11)</f>
        <v>2005</v>
      </c>
      <c r="D46" s="124" t="s">
        <v>652</v>
      </c>
      <c r="E46" s="121">
        <f>IF(D46="País","Nivel incorrecto",IF(D46="Entidad","Nivel incorrecto",""))</f>
      </c>
      <c r="F46" s="22" t="s">
        <v>140</v>
      </c>
      <c r="G46" s="49" t="s">
        <v>578</v>
      </c>
      <c r="H46" s="4" t="s">
        <v>146</v>
      </c>
      <c r="I46" s="43">
        <v>6324</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2" t="s">
        <v>141</v>
      </c>
      <c r="G47" s="49" t="s">
        <v>578</v>
      </c>
      <c r="H47" s="4" t="s">
        <v>147</v>
      </c>
      <c r="I47" s="43">
        <v>5916</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2" t="s">
        <v>142</v>
      </c>
      <c r="G48" s="49" t="s">
        <v>578</v>
      </c>
      <c r="H48" s="4" t="s">
        <v>148</v>
      </c>
      <c r="I48" s="43">
        <v>4877</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2" t="s">
        <v>143</v>
      </c>
      <c r="G49" s="49" t="s">
        <v>578</v>
      </c>
      <c r="H49" s="4" t="s">
        <v>149</v>
      </c>
      <c r="I49" s="43">
        <v>5240</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2" t="s">
        <v>144</v>
      </c>
      <c r="G50" s="49" t="s">
        <v>578</v>
      </c>
      <c r="H50" s="4" t="s">
        <v>150</v>
      </c>
      <c r="I50" s="43">
        <v>3</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2" t="s">
        <v>145</v>
      </c>
      <c r="G51" s="49" t="s">
        <v>578</v>
      </c>
      <c r="H51" s="4" t="s">
        <v>151</v>
      </c>
      <c r="I51" s="43">
        <v>6</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154</v>
      </c>
      <c r="C52" s="143">
        <f>IF($C$11="","",$C$11)</f>
        <v>2005</v>
      </c>
      <c r="D52" s="124" t="s">
        <v>652</v>
      </c>
      <c r="E52" s="121">
        <f>IF(D52="País","Nivel incorrecto",IF(D52="Entidad","Nivel incorrecto",""))</f>
      </c>
      <c r="F52" s="22" t="s">
        <v>155</v>
      </c>
      <c r="G52" s="49" t="s">
        <v>578</v>
      </c>
      <c r="H52" s="4" t="s">
        <v>163</v>
      </c>
      <c r="I52" s="43">
        <v>0</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2" t="s">
        <v>156</v>
      </c>
      <c r="G53" s="49" t="s">
        <v>578</v>
      </c>
      <c r="H53" s="4" t="s">
        <v>162</v>
      </c>
      <c r="I53" s="43">
        <v>0</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2" t="s">
        <v>157</v>
      </c>
      <c r="G54" s="49" t="s">
        <v>578</v>
      </c>
      <c r="H54" s="4" t="s">
        <v>164</v>
      </c>
      <c r="I54" s="43">
        <v>0</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2" t="s">
        <v>158</v>
      </c>
      <c r="G55" s="49" t="s">
        <v>578</v>
      </c>
      <c r="H55" s="4" t="s">
        <v>165</v>
      </c>
      <c r="I55" s="43">
        <v>0</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2" t="s">
        <v>159</v>
      </c>
      <c r="G56" s="49" t="s">
        <v>578</v>
      </c>
      <c r="H56" s="4" t="s">
        <v>166</v>
      </c>
      <c r="I56" s="43">
        <v>0</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2" t="s">
        <v>160</v>
      </c>
      <c r="G57" s="49" t="s">
        <v>578</v>
      </c>
      <c r="H57" s="4" t="s">
        <v>167</v>
      </c>
      <c r="I57" s="43">
        <v>0</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222</v>
      </c>
      <c r="C61" s="143">
        <f>IF($C$11="","",$C$11)</f>
        <v>2005</v>
      </c>
      <c r="D61" s="149" t="s">
        <v>652</v>
      </c>
      <c r="E61" s="121">
        <f>IF(D61="País","Nivel incorrecto",IF(D61="Entidad","Nivel incorrecto",IF(D61="Delegación de la Ciudad de México","Nivel incorrecto","")))</f>
      </c>
      <c r="F61" s="22" t="s">
        <v>224</v>
      </c>
      <c r="G61" s="49" t="s">
        <v>584</v>
      </c>
      <c r="H61" s="48" t="s">
        <v>593</v>
      </c>
      <c r="I61" s="36">
        <v>1.77</v>
      </c>
      <c r="J61" s="129"/>
      <c r="K61" s="129"/>
      <c r="L61" s="129"/>
      <c r="M61" s="129"/>
      <c r="N61" s="129"/>
      <c r="O61" s="129"/>
      <c r="P61" s="129"/>
      <c r="Q61" s="129"/>
      <c r="R61" s="129"/>
      <c r="S61" s="129"/>
      <c r="T61" s="129"/>
      <c r="U61" s="129"/>
      <c r="V61" s="129"/>
      <c r="W61" s="129"/>
      <c r="X61" s="129"/>
      <c r="Y61" s="129"/>
      <c r="Z61" s="129"/>
      <c r="AA61" s="130" t="s">
        <v>223</v>
      </c>
    </row>
    <row r="62" spans="1:27" ht="11.25">
      <c r="A62" s="141"/>
      <c r="B62" s="130"/>
      <c r="C62" s="145"/>
      <c r="D62" s="149"/>
      <c r="E62" s="123"/>
      <c r="F62" s="22" t="s">
        <v>225</v>
      </c>
      <c r="G62" s="100" t="s">
        <v>584</v>
      </c>
      <c r="H62" s="48" t="s">
        <v>594</v>
      </c>
      <c r="I62" s="36">
        <v>8.01</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231</v>
      </c>
      <c r="B63" s="130" t="s">
        <v>232</v>
      </c>
      <c r="C63" s="143">
        <f>IF($C$11="","",$C$11)</f>
        <v>2005</v>
      </c>
      <c r="D63" s="127" t="str">
        <f>D39</f>
        <v>Municipio</v>
      </c>
      <c r="E63" s="121" t="s">
        <v>706</v>
      </c>
      <c r="F63" s="22" t="s">
        <v>234</v>
      </c>
      <c r="G63" s="100" t="s">
        <v>728</v>
      </c>
      <c r="H63" s="60" t="s">
        <v>637</v>
      </c>
      <c r="I63" s="36">
        <v>1359990</v>
      </c>
      <c r="J63" s="131"/>
      <c r="K63" s="132"/>
      <c r="L63" s="132"/>
      <c r="M63" s="132"/>
      <c r="N63" s="132"/>
      <c r="O63" s="132"/>
      <c r="P63" s="132"/>
      <c r="Q63" s="132"/>
      <c r="R63" s="132"/>
      <c r="S63" s="132"/>
      <c r="T63" s="132"/>
      <c r="U63" s="132"/>
      <c r="V63" s="132"/>
      <c r="W63" s="132"/>
      <c r="X63" s="132"/>
      <c r="Y63" s="132"/>
      <c r="Z63" s="133"/>
      <c r="AA63" s="127" t="s">
        <v>233</v>
      </c>
    </row>
    <row r="64" spans="1:27" ht="11.25">
      <c r="A64" s="141"/>
      <c r="B64" s="130"/>
      <c r="C64" s="145"/>
      <c r="D64" s="128"/>
      <c r="E64" s="123"/>
      <c r="F64" s="22" t="s">
        <v>235</v>
      </c>
      <c r="G64" s="100" t="s">
        <v>728</v>
      </c>
      <c r="H64" s="48" t="s">
        <v>595</v>
      </c>
      <c r="I64" s="36">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236</v>
      </c>
      <c r="B65" s="130" t="s">
        <v>237</v>
      </c>
      <c r="C65" s="143">
        <f>IF($C$11="","",$C$11)</f>
        <v>2005</v>
      </c>
      <c r="D65" s="130" t="str">
        <f>D39</f>
        <v>Municipio</v>
      </c>
      <c r="E65" s="121"/>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30" t="s">
        <v>238</v>
      </c>
    </row>
    <row r="66" spans="1:27" ht="22.5">
      <c r="A66" s="141"/>
      <c r="B66" s="130"/>
      <c r="C66" s="144"/>
      <c r="D66" s="130"/>
      <c r="E66" s="122"/>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9"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9"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1923.8806643044832</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265</v>
      </c>
      <c r="B74" s="130" t="s">
        <v>270</v>
      </c>
      <c r="C74" s="143">
        <f>IF($C$11="","",$C$11)</f>
        <v>2005</v>
      </c>
      <c r="D74" s="124" t="s">
        <v>652</v>
      </c>
      <c r="E74" s="90" t="s">
        <v>706</v>
      </c>
      <c r="F74" s="22" t="s">
        <v>271</v>
      </c>
      <c r="G74" s="49" t="s">
        <v>578</v>
      </c>
      <c r="H74" s="41" t="s">
        <v>274</v>
      </c>
      <c r="I74" s="43"/>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1"/>
      <c r="F75" s="22" t="s">
        <v>272</v>
      </c>
      <c r="G75" s="49" t="s">
        <v>578</v>
      </c>
      <c r="H75" s="41" t="s">
        <v>275</v>
      </c>
      <c r="I75" s="43"/>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2"/>
      <c r="F76" s="22" t="s">
        <v>273</v>
      </c>
      <c r="G76" s="49" t="s">
        <v>12</v>
      </c>
      <c r="H76" s="41" t="s">
        <v>692</v>
      </c>
      <c r="I76" s="81"/>
      <c r="J76" s="134"/>
      <c r="K76" s="135"/>
      <c r="L76" s="135"/>
      <c r="M76" s="135"/>
      <c r="N76" s="135"/>
      <c r="O76" s="135"/>
      <c r="P76" s="135"/>
      <c r="Q76" s="135"/>
      <c r="R76" s="135"/>
      <c r="S76" s="135"/>
      <c r="T76" s="135"/>
      <c r="U76" s="135"/>
      <c r="V76" s="135"/>
      <c r="W76" s="135"/>
      <c r="X76" s="135"/>
      <c r="Y76" s="135"/>
      <c r="Z76" s="136"/>
      <c r="AA76" s="128"/>
    </row>
    <row r="77" spans="1:27" ht="11.25" customHeight="1">
      <c r="A77" s="141" t="s">
        <v>281</v>
      </c>
      <c r="B77" s="130" t="s">
        <v>282</v>
      </c>
      <c r="C77" s="143">
        <f>IF($C$11="","",$C$11)</f>
        <v>2005</v>
      </c>
      <c r="D77" s="130" t="s">
        <v>652</v>
      </c>
      <c r="E77" s="121"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2" t="s">
        <v>284</v>
      </c>
      <c r="G78" s="49" t="s">
        <v>587</v>
      </c>
      <c r="H78" s="38" t="s">
        <v>290</v>
      </c>
      <c r="I78" s="36">
        <v>9673.791</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2" t="s">
        <v>285</v>
      </c>
      <c r="G79" s="49" t="s">
        <v>587</v>
      </c>
      <c r="H79" s="38" t="s">
        <v>291</v>
      </c>
      <c r="I79" s="36">
        <v>50443.514019999995</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2" t="s">
        <v>286</v>
      </c>
      <c r="G80" s="49" t="s">
        <v>578</v>
      </c>
      <c r="H80" s="38" t="s">
        <v>292</v>
      </c>
      <c r="I80" s="43">
        <v>18885</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2" t="s">
        <v>287</v>
      </c>
      <c r="G81" s="49" t="s">
        <v>578</v>
      </c>
      <c r="H81" s="38" t="s">
        <v>293</v>
      </c>
      <c r="I81" s="43">
        <v>21095</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2" t="s">
        <v>288</v>
      </c>
      <c r="G82" s="49" t="s">
        <v>578</v>
      </c>
      <c r="H82" s="38" t="s">
        <v>294</v>
      </c>
      <c r="I82" s="43">
        <v>20343</v>
      </c>
      <c r="J82" s="129"/>
      <c r="K82" s="129"/>
      <c r="L82" s="129"/>
      <c r="M82" s="129"/>
      <c r="N82" s="129"/>
      <c r="O82" s="129"/>
      <c r="P82" s="129"/>
      <c r="Q82" s="129"/>
      <c r="R82" s="129"/>
      <c r="S82" s="129"/>
      <c r="T82" s="129"/>
      <c r="U82" s="129"/>
      <c r="V82" s="129"/>
      <c r="W82" s="129"/>
      <c r="X82" s="129"/>
      <c r="Y82" s="129"/>
      <c r="Z82" s="129"/>
      <c r="AA82" s="130"/>
    </row>
    <row r="83" spans="1:27" ht="11.25">
      <c r="A83" s="141" t="s">
        <v>298</v>
      </c>
      <c r="B83" s="130" t="s">
        <v>638</v>
      </c>
      <c r="C83" s="143">
        <f>IF($C$11="","",$C$11)</f>
        <v>2005</v>
      </c>
      <c r="D83" s="127" t="str">
        <f>D39</f>
        <v>Municipio</v>
      </c>
      <c r="E83" s="121" t="s">
        <v>706</v>
      </c>
      <c r="F83" s="22" t="s">
        <v>300</v>
      </c>
      <c r="G83" s="49" t="s">
        <v>588</v>
      </c>
      <c r="H83" s="41" t="s">
        <v>303</v>
      </c>
      <c r="I83" s="36"/>
      <c r="J83" s="131"/>
      <c r="K83" s="132"/>
      <c r="L83" s="132"/>
      <c r="M83" s="132"/>
      <c r="N83" s="132"/>
      <c r="O83" s="132"/>
      <c r="P83" s="132"/>
      <c r="Q83" s="132"/>
      <c r="R83" s="132"/>
      <c r="S83" s="132"/>
      <c r="T83" s="132"/>
      <c r="U83" s="132"/>
      <c r="V83" s="132"/>
      <c r="W83" s="132"/>
      <c r="X83" s="132"/>
      <c r="Y83" s="132"/>
      <c r="Z83" s="133"/>
      <c r="AA83" s="127" t="s">
        <v>299</v>
      </c>
    </row>
    <row r="84" spans="1:27" ht="11.25">
      <c r="A84" s="141"/>
      <c r="B84" s="130"/>
      <c r="C84" s="144"/>
      <c r="D84" s="142"/>
      <c r="E84" s="122"/>
      <c r="F84" s="22" t="s">
        <v>301</v>
      </c>
      <c r="G84" s="49" t="s">
        <v>588</v>
      </c>
      <c r="H84" s="41" t="s">
        <v>304</v>
      </c>
      <c r="I84" s="36"/>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2" t="s">
        <v>302</v>
      </c>
      <c r="G85" s="49" t="s">
        <v>586</v>
      </c>
      <c r="H85" s="41" t="s">
        <v>305</v>
      </c>
      <c r="I85" s="36"/>
      <c r="J85" s="134"/>
      <c r="K85" s="135"/>
      <c r="L85" s="135"/>
      <c r="M85" s="135"/>
      <c r="N85" s="135"/>
      <c r="O85" s="135"/>
      <c r="P85" s="135"/>
      <c r="Q85" s="135"/>
      <c r="R85" s="135"/>
      <c r="S85" s="135"/>
      <c r="T85" s="135"/>
      <c r="U85" s="135"/>
      <c r="V85" s="135"/>
      <c r="W85" s="135"/>
      <c r="X85" s="135"/>
      <c r="Y85" s="135"/>
      <c r="Z85" s="136"/>
      <c r="AA85" s="128"/>
    </row>
    <row r="86" spans="1:27" ht="11.25" customHeight="1">
      <c r="A86" s="141" t="s">
        <v>306</v>
      </c>
      <c r="B86" s="130" t="s">
        <v>307</v>
      </c>
      <c r="C86" s="143">
        <f>IF($C$11="","",$C$11)</f>
        <v>2005</v>
      </c>
      <c r="D86" s="124" t="s">
        <v>652</v>
      </c>
      <c r="E86" s="121">
        <f>IF(D86="País","Nivel incorrecto",IF(D86="Entidad","Nivel incorrecto",""))</f>
      </c>
      <c r="F86" s="22" t="s">
        <v>308</v>
      </c>
      <c r="G86" s="49" t="s">
        <v>589</v>
      </c>
      <c r="H86" s="41" t="s">
        <v>313</v>
      </c>
      <c r="I86" s="36"/>
      <c r="J86" s="131"/>
      <c r="K86" s="132"/>
      <c r="L86" s="132"/>
      <c r="M86" s="132"/>
      <c r="N86" s="132"/>
      <c r="O86" s="132"/>
      <c r="P86" s="132"/>
      <c r="Q86" s="132"/>
      <c r="R86" s="132"/>
      <c r="S86" s="132"/>
      <c r="T86" s="132"/>
      <c r="U86" s="132"/>
      <c r="V86" s="132"/>
      <c r="W86" s="132"/>
      <c r="X86" s="132"/>
      <c r="Y86" s="132"/>
      <c r="Z86" s="133"/>
      <c r="AA86" s="127" t="s">
        <v>316</v>
      </c>
    </row>
    <row r="87" spans="1:27" ht="11.25">
      <c r="A87" s="141"/>
      <c r="B87" s="130"/>
      <c r="C87" s="144"/>
      <c r="D87" s="125"/>
      <c r="E87" s="122"/>
      <c r="F87" s="22" t="s">
        <v>309</v>
      </c>
      <c r="G87" s="49" t="s">
        <v>589</v>
      </c>
      <c r="H87" s="41" t="s">
        <v>693</v>
      </c>
      <c r="I87" s="36"/>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2" t="s">
        <v>310</v>
      </c>
      <c r="G88" s="49" t="s">
        <v>579</v>
      </c>
      <c r="H88" s="41" t="s">
        <v>694</v>
      </c>
      <c r="I88" s="43"/>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2" t="s">
        <v>311</v>
      </c>
      <c r="G89" s="49" t="s">
        <v>590</v>
      </c>
      <c r="H89" s="41" t="s">
        <v>314</v>
      </c>
      <c r="I89" s="30">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2" t="s">
        <v>312</v>
      </c>
      <c r="G90" s="49" t="s">
        <v>579</v>
      </c>
      <c r="H90" s="41" t="s">
        <v>315</v>
      </c>
      <c r="I90" s="42">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317</v>
      </c>
      <c r="B91" s="130" t="s">
        <v>318</v>
      </c>
      <c r="C91" s="143">
        <f>IF($C$11="","",$C$11)</f>
        <v>2005</v>
      </c>
      <c r="D91" s="130" t="str">
        <f>D39</f>
        <v>Municipio</v>
      </c>
      <c r="E91" s="121"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30" t="s">
        <v>322</v>
      </c>
    </row>
    <row r="92" spans="1:27" ht="11.25">
      <c r="A92" s="141"/>
      <c r="B92" s="130"/>
      <c r="C92" s="145"/>
      <c r="D92" s="130"/>
      <c r="E92" s="123"/>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30"/>
    </row>
    <row r="93" spans="1:27" ht="11.25" customHeight="1">
      <c r="A93" s="141" t="s">
        <v>323</v>
      </c>
      <c r="B93" s="130" t="s">
        <v>617</v>
      </c>
      <c r="C93" s="143">
        <f>IF($C$11="","",$C$11)</f>
        <v>2005</v>
      </c>
      <c r="D93" s="130" t="str">
        <f>D39</f>
        <v>Municipio</v>
      </c>
      <c r="E93" s="121"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30" t="s">
        <v>331</v>
      </c>
    </row>
    <row r="94" spans="1:27" ht="11.25">
      <c r="A94" s="141"/>
      <c r="B94" s="130"/>
      <c r="C94" s="144"/>
      <c r="D94" s="130"/>
      <c r="E94" s="122"/>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30"/>
    </row>
    <row r="96" spans="1:27" ht="11.25">
      <c r="A96" s="179" t="s">
        <v>338</v>
      </c>
      <c r="B96" s="130" t="s">
        <v>334</v>
      </c>
      <c r="C96" s="143">
        <f>IF($C$11="","",$C$11)</f>
        <v>2005</v>
      </c>
      <c r="D96" s="130" t="str">
        <f>D39</f>
        <v>Municipio</v>
      </c>
      <c r="E96" s="121" t="s">
        <v>706</v>
      </c>
      <c r="F96" s="22" t="s">
        <v>335</v>
      </c>
      <c r="G96" s="49" t="s">
        <v>578</v>
      </c>
      <c r="H96" s="41" t="s">
        <v>337</v>
      </c>
      <c r="I96" s="43">
        <v>335</v>
      </c>
      <c r="J96" s="129"/>
      <c r="K96" s="129"/>
      <c r="L96" s="129"/>
      <c r="M96" s="129"/>
      <c r="N96" s="129"/>
      <c r="O96" s="129"/>
      <c r="P96" s="129"/>
      <c r="Q96" s="129"/>
      <c r="R96" s="129"/>
      <c r="S96" s="129"/>
      <c r="T96" s="129"/>
      <c r="U96" s="129"/>
      <c r="V96" s="129"/>
      <c r="W96" s="129"/>
      <c r="X96" s="129"/>
      <c r="Y96" s="129"/>
      <c r="Z96" s="129"/>
      <c r="AA96" s="130" t="s">
        <v>721</v>
      </c>
    </row>
    <row r="97" spans="1:27" ht="22.5">
      <c r="A97" s="179"/>
      <c r="B97" s="130"/>
      <c r="C97" s="145"/>
      <c r="D97" s="130"/>
      <c r="E97" s="123"/>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30"/>
    </row>
    <row r="98" spans="1:27" ht="11.25">
      <c r="A98" s="141" t="s">
        <v>333</v>
      </c>
      <c r="B98" s="130" t="s">
        <v>339</v>
      </c>
      <c r="C98" s="143">
        <f>IF($C$11="","",$C$11)</f>
        <v>2005</v>
      </c>
      <c r="D98" s="149" t="s">
        <v>652</v>
      </c>
      <c r="E98" s="121">
        <f>IF(D98="País","Nivel incorrecto",IF(D98="Entidad","Nivel incorrecto",""))</f>
      </c>
      <c r="F98" s="22" t="s">
        <v>340</v>
      </c>
      <c r="G98" s="49" t="s">
        <v>578</v>
      </c>
      <c r="H98" s="83" t="s">
        <v>695</v>
      </c>
      <c r="I98" s="6">
        <v>1661</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2" t="s">
        <v>341</v>
      </c>
      <c r="G99" s="49" t="s">
        <v>578</v>
      </c>
      <c r="H99" s="83" t="s">
        <v>696</v>
      </c>
      <c r="I99" s="6">
        <v>1697</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2" t="s">
        <v>342</v>
      </c>
      <c r="G100" s="49" t="s">
        <v>578</v>
      </c>
      <c r="H100" s="83" t="s">
        <v>697</v>
      </c>
      <c r="I100" s="6">
        <v>1118</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2" t="s">
        <v>343</v>
      </c>
      <c r="G101" s="49" t="s">
        <v>578</v>
      </c>
      <c r="H101" s="83" t="s">
        <v>698</v>
      </c>
      <c r="I101" s="6">
        <v>1336</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2" t="s">
        <v>344</v>
      </c>
      <c r="G102" s="49" t="s">
        <v>578</v>
      </c>
      <c r="H102" s="83" t="s">
        <v>699</v>
      </c>
      <c r="I102" s="6">
        <v>623</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2" t="s">
        <v>345</v>
      </c>
      <c r="G103" s="49" t="s">
        <v>578</v>
      </c>
      <c r="H103" s="83" t="s">
        <v>700</v>
      </c>
      <c r="I103" s="6">
        <v>579</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2" t="s">
        <v>346</v>
      </c>
      <c r="G104" s="49" t="s">
        <v>578</v>
      </c>
      <c r="H104" s="83" t="s">
        <v>701</v>
      </c>
      <c r="I104" s="6">
        <v>168</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2" t="s">
        <v>347</v>
      </c>
      <c r="G105" s="49" t="s">
        <v>578</v>
      </c>
      <c r="H105" s="83" t="s">
        <v>702</v>
      </c>
      <c r="I105" s="6">
        <v>168</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364</v>
      </c>
      <c r="B106" s="130" t="s">
        <v>365</v>
      </c>
      <c r="C106" s="143">
        <f>IF($C$11="","",$C$11)</f>
        <v>2005</v>
      </c>
      <c r="D106" s="130" t="s">
        <v>652</v>
      </c>
      <c r="E106" s="121"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30" t="s">
        <v>368</v>
      </c>
    </row>
    <row r="107" spans="1:27" ht="11.25">
      <c r="A107" s="141"/>
      <c r="B107" s="130"/>
      <c r="C107" s="145"/>
      <c r="D107" s="130"/>
      <c r="E107" s="123"/>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30"/>
    </row>
    <row r="108" spans="1:27" ht="11.25">
      <c r="A108" s="37" t="s">
        <v>371</v>
      </c>
      <c r="B108" s="38" t="s">
        <v>372</v>
      </c>
      <c r="C108" s="51">
        <f>IF($C$11="","",$C$11)</f>
        <v>2005</v>
      </c>
      <c r="D108" s="89" t="s">
        <v>652</v>
      </c>
      <c r="E108" s="78">
        <f>IF(D108="País","Nivel incorrecto",IF(D108="Entidad","Nivel incorrecto",""))</f>
      </c>
      <c r="F108" s="22" t="s">
        <v>373</v>
      </c>
      <c r="G108" s="100" t="s">
        <v>727</v>
      </c>
      <c r="H108" s="41" t="s">
        <v>602</v>
      </c>
      <c r="I108" s="36">
        <v>207</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374</v>
      </c>
      <c r="B109" s="130" t="s">
        <v>375</v>
      </c>
      <c r="C109" s="143">
        <f>IF($C$11="","",$C$11)</f>
        <v>2005</v>
      </c>
      <c r="D109" s="130" t="str">
        <f>D39</f>
        <v>Municipio</v>
      </c>
      <c r="E109" s="121" t="s">
        <v>706</v>
      </c>
      <c r="F109" s="44" t="s">
        <v>379</v>
      </c>
      <c r="G109" s="49" t="s">
        <v>12</v>
      </c>
      <c r="H109" s="83" t="s">
        <v>703</v>
      </c>
      <c r="I109" s="36"/>
      <c r="J109" s="5" t="s">
        <v>386</v>
      </c>
      <c r="K109" s="5" t="s">
        <v>387</v>
      </c>
      <c r="L109" s="172" t="s">
        <v>383</v>
      </c>
      <c r="M109" s="173"/>
      <c r="N109" s="173"/>
      <c r="O109" s="174"/>
      <c r="P109" s="172" t="s">
        <v>388</v>
      </c>
      <c r="Q109" s="174"/>
      <c r="R109" s="131"/>
      <c r="S109" s="132"/>
      <c r="T109" s="132"/>
      <c r="U109" s="132"/>
      <c r="V109" s="132"/>
      <c r="W109" s="132"/>
      <c r="X109" s="132"/>
      <c r="Y109" s="132"/>
      <c r="Z109" s="133"/>
      <c r="AA109" s="130" t="s">
        <v>724</v>
      </c>
    </row>
    <row r="110" spans="1:27" ht="22.5">
      <c r="A110" s="141"/>
      <c r="B110" s="130"/>
      <c r="C110" s="144"/>
      <c r="D110" s="130"/>
      <c r="E110" s="122"/>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75">
        <f>IF(I113="","",SUM(P110:P113))</f>
        <v>0</v>
      </c>
      <c r="R110" s="137"/>
      <c r="S110" s="138"/>
      <c r="T110" s="138"/>
      <c r="U110" s="138"/>
      <c r="V110" s="138"/>
      <c r="W110" s="138"/>
      <c r="X110" s="138"/>
      <c r="Y110" s="138"/>
      <c r="Z110" s="139"/>
      <c r="AA110" s="130"/>
    </row>
    <row r="111" spans="1:27" ht="22.5">
      <c r="A111" s="141"/>
      <c r="B111" s="130"/>
      <c r="C111" s="144"/>
      <c r="D111" s="130"/>
      <c r="E111" s="122"/>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76"/>
      <c r="R111" s="137"/>
      <c r="S111" s="138"/>
      <c r="T111" s="138"/>
      <c r="U111" s="138"/>
      <c r="V111" s="138"/>
      <c r="W111" s="138"/>
      <c r="X111" s="138"/>
      <c r="Y111" s="138"/>
      <c r="Z111" s="139"/>
      <c r="AA111" s="130"/>
    </row>
    <row r="112" spans="1:27" ht="22.5">
      <c r="A112" s="141"/>
      <c r="B112" s="130"/>
      <c r="C112" s="144"/>
      <c r="D112" s="130"/>
      <c r="E112" s="122"/>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6"/>
      <c r="R112" s="137"/>
      <c r="S112" s="138"/>
      <c r="T112" s="138"/>
      <c r="U112" s="138"/>
      <c r="V112" s="138"/>
      <c r="W112" s="138"/>
      <c r="X112" s="138"/>
      <c r="Y112" s="138"/>
      <c r="Z112" s="139"/>
      <c r="AA112" s="130"/>
    </row>
    <row r="113" spans="1:27" ht="11.25">
      <c r="A113" s="141"/>
      <c r="B113" s="130"/>
      <c r="C113" s="145"/>
      <c r="D113" s="130"/>
      <c r="E113" s="123"/>
      <c r="F113" s="44" t="s">
        <v>3</v>
      </c>
      <c r="G113" s="49" t="s">
        <v>578</v>
      </c>
      <c r="H113" s="39" t="s">
        <v>385</v>
      </c>
      <c r="I113" s="7">
        <f>IF(I11=0,"",+I11)</f>
        <v>20002</v>
      </c>
      <c r="J113" s="40"/>
      <c r="K113" s="40"/>
      <c r="L113" s="40"/>
      <c r="M113" s="40"/>
      <c r="N113" s="40"/>
      <c r="O113" s="40"/>
      <c r="P113" s="7">
        <f>IF(K110="","",K110*O110/100+K111*O111/100+K112*O112/100)</f>
        <v>0</v>
      </c>
      <c r="Q113" s="177"/>
      <c r="R113" s="134"/>
      <c r="S113" s="135"/>
      <c r="T113" s="135"/>
      <c r="U113" s="135"/>
      <c r="V113" s="135"/>
      <c r="W113" s="135"/>
      <c r="X113" s="135"/>
      <c r="Y113" s="135"/>
      <c r="Z113" s="136"/>
      <c r="AA113" s="130"/>
    </row>
    <row r="114" spans="1:27" ht="11.25">
      <c r="A114" s="141" t="s">
        <v>389</v>
      </c>
      <c r="B114" s="130" t="s">
        <v>620</v>
      </c>
      <c r="C114" s="143">
        <f>IF($C$11="","",$C$11)</f>
        <v>2005</v>
      </c>
      <c r="D114" s="130" t="str">
        <f>D39</f>
        <v>Municipio</v>
      </c>
      <c r="E114" s="121"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30" t="s">
        <v>394</v>
      </c>
    </row>
    <row r="115" spans="1:27" ht="11.25">
      <c r="A115" s="141"/>
      <c r="B115" s="130"/>
      <c r="C115" s="145"/>
      <c r="D115" s="130"/>
      <c r="E115" s="123"/>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395</v>
      </c>
      <c r="B116" s="130" t="s">
        <v>626</v>
      </c>
      <c r="C116" s="143">
        <f>IF($C$11="","",$C$11)</f>
        <v>2005</v>
      </c>
      <c r="D116" s="130" t="str">
        <f>D39</f>
        <v>Municipio</v>
      </c>
      <c r="E116" s="121" t="s">
        <v>706</v>
      </c>
      <c r="F116" s="44" t="s">
        <v>396</v>
      </c>
      <c r="G116" s="49" t="s">
        <v>12</v>
      </c>
      <c r="H116" s="39" t="s">
        <v>414</v>
      </c>
      <c r="I116" s="36"/>
      <c r="J116" s="178"/>
      <c r="K116" s="178"/>
      <c r="L116" s="178"/>
      <c r="M116" s="178"/>
      <c r="N116" s="178"/>
      <c r="O116" s="178"/>
      <c r="P116" s="178"/>
      <c r="Q116" s="178"/>
      <c r="R116" s="178"/>
      <c r="S116" s="178"/>
      <c r="T116" s="178"/>
      <c r="U116" s="178"/>
      <c r="V116" s="178"/>
      <c r="W116" s="178"/>
      <c r="X116" s="178"/>
      <c r="Y116" s="178"/>
      <c r="Z116" s="178"/>
      <c r="AA116" s="130" t="s">
        <v>257</v>
      </c>
    </row>
    <row r="117" spans="1:27" ht="22.5">
      <c r="A117" s="141"/>
      <c r="B117" s="130"/>
      <c r="C117" s="144"/>
      <c r="D117" s="130"/>
      <c r="E117" s="122"/>
      <c r="F117" s="44" t="s">
        <v>397</v>
      </c>
      <c r="G117" s="49" t="s">
        <v>12</v>
      </c>
      <c r="H117" s="60" t="s">
        <v>415</v>
      </c>
      <c r="I117" s="36"/>
      <c r="J117" s="178"/>
      <c r="K117" s="178"/>
      <c r="L117" s="178"/>
      <c r="M117" s="178"/>
      <c r="N117" s="178"/>
      <c r="O117" s="178"/>
      <c r="P117" s="178"/>
      <c r="Q117" s="178"/>
      <c r="R117" s="178"/>
      <c r="S117" s="178"/>
      <c r="T117" s="178"/>
      <c r="U117" s="178"/>
      <c r="V117" s="178"/>
      <c r="W117" s="178"/>
      <c r="X117" s="178"/>
      <c r="Y117" s="178"/>
      <c r="Z117" s="178"/>
      <c r="AA117" s="130"/>
    </row>
    <row r="118" spans="1:27" ht="11.25">
      <c r="A118" s="141"/>
      <c r="B118" s="130"/>
      <c r="C118" s="144"/>
      <c r="D118" s="130"/>
      <c r="E118" s="122"/>
      <c r="F118" s="44" t="s">
        <v>398</v>
      </c>
      <c r="G118" s="49" t="s">
        <v>12</v>
      </c>
      <c r="H118" s="39" t="s">
        <v>402</v>
      </c>
      <c r="I118" s="36"/>
      <c r="J118" s="178"/>
      <c r="K118" s="178"/>
      <c r="L118" s="178"/>
      <c r="M118" s="178"/>
      <c r="N118" s="178"/>
      <c r="O118" s="178"/>
      <c r="P118" s="178"/>
      <c r="Q118" s="178"/>
      <c r="R118" s="178"/>
      <c r="S118" s="178"/>
      <c r="T118" s="178"/>
      <c r="U118" s="178"/>
      <c r="V118" s="178"/>
      <c r="W118" s="178"/>
      <c r="X118" s="178"/>
      <c r="Y118" s="178"/>
      <c r="Z118" s="178"/>
      <c r="AA118" s="130"/>
    </row>
    <row r="119" spans="1:27" ht="11.25">
      <c r="A119" s="141"/>
      <c r="B119" s="130"/>
      <c r="C119" s="144"/>
      <c r="D119" s="130"/>
      <c r="E119" s="122"/>
      <c r="F119" s="44" t="s">
        <v>399</v>
      </c>
      <c r="G119" s="49" t="s">
        <v>12</v>
      </c>
      <c r="H119" s="39" t="s">
        <v>403</v>
      </c>
      <c r="I119" s="36"/>
      <c r="J119" s="178"/>
      <c r="K119" s="178"/>
      <c r="L119" s="178"/>
      <c r="M119" s="178"/>
      <c r="N119" s="178"/>
      <c r="O119" s="178"/>
      <c r="P119" s="178"/>
      <c r="Q119" s="178"/>
      <c r="R119" s="178"/>
      <c r="S119" s="178"/>
      <c r="T119" s="178"/>
      <c r="U119" s="178"/>
      <c r="V119" s="178"/>
      <c r="W119" s="178"/>
      <c r="X119" s="178"/>
      <c r="Y119" s="178"/>
      <c r="Z119" s="178"/>
      <c r="AA119" s="130"/>
    </row>
    <row r="120" spans="1:27" ht="11.25">
      <c r="A120" s="141"/>
      <c r="B120" s="130"/>
      <c r="C120" s="144"/>
      <c r="D120" s="130"/>
      <c r="E120" s="122"/>
      <c r="F120" s="44" t="s">
        <v>400</v>
      </c>
      <c r="G120" s="49" t="s">
        <v>12</v>
      </c>
      <c r="H120" s="39" t="s">
        <v>404</v>
      </c>
      <c r="I120" s="36"/>
      <c r="J120" s="178"/>
      <c r="K120" s="178"/>
      <c r="L120" s="178"/>
      <c r="M120" s="178"/>
      <c r="N120" s="178"/>
      <c r="O120" s="178"/>
      <c r="P120" s="178"/>
      <c r="Q120" s="178"/>
      <c r="R120" s="178"/>
      <c r="S120" s="178"/>
      <c r="T120" s="178"/>
      <c r="U120" s="178"/>
      <c r="V120" s="178"/>
      <c r="W120" s="178"/>
      <c r="X120" s="178"/>
      <c r="Y120" s="178"/>
      <c r="Z120" s="178"/>
      <c r="AA120" s="130"/>
    </row>
    <row r="121" spans="1:27" ht="11.25">
      <c r="A121" s="141"/>
      <c r="B121" s="130"/>
      <c r="C121" s="145"/>
      <c r="D121" s="130"/>
      <c r="E121" s="123"/>
      <c r="F121" s="44" t="s">
        <v>401</v>
      </c>
      <c r="G121" s="49" t="s">
        <v>12</v>
      </c>
      <c r="H121" s="39" t="s">
        <v>405</v>
      </c>
      <c r="I121" s="36"/>
      <c r="J121" s="178"/>
      <c r="K121" s="178"/>
      <c r="L121" s="178"/>
      <c r="M121" s="178"/>
      <c r="N121" s="178"/>
      <c r="O121" s="178"/>
      <c r="P121" s="178"/>
      <c r="Q121" s="178"/>
      <c r="R121" s="178"/>
      <c r="S121" s="178"/>
      <c r="T121" s="178"/>
      <c r="U121" s="178"/>
      <c r="V121" s="178"/>
      <c r="W121" s="178"/>
      <c r="X121" s="178"/>
      <c r="Y121" s="178"/>
      <c r="Z121" s="178"/>
      <c r="AA121" s="130"/>
    </row>
    <row r="122" spans="1:27" ht="11.25">
      <c r="A122" s="141" t="s">
        <v>406</v>
      </c>
      <c r="B122" s="130" t="s">
        <v>625</v>
      </c>
      <c r="C122" s="143">
        <f>IF($C$11="","",$C$11)</f>
        <v>2005</v>
      </c>
      <c r="D122" s="130" t="str">
        <f>D39</f>
        <v>Municipio</v>
      </c>
      <c r="E122" s="121" t="s">
        <v>706</v>
      </c>
      <c r="F122" s="44" t="s">
        <v>416</v>
      </c>
      <c r="G122" s="49" t="s">
        <v>578</v>
      </c>
      <c r="H122" s="41" t="s">
        <v>419</v>
      </c>
      <c r="I122" s="43">
        <v>13744</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4" t="s">
        <v>417</v>
      </c>
      <c r="G123" s="49" t="s">
        <v>578</v>
      </c>
      <c r="H123" s="41" t="s">
        <v>420</v>
      </c>
      <c r="I123" s="43">
        <v>4632</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4" t="s">
        <v>418</v>
      </c>
      <c r="G124" s="49" t="s">
        <v>578</v>
      </c>
      <c r="H124" s="41" t="s">
        <v>421</v>
      </c>
      <c r="I124" s="43">
        <v>4469</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4" t="s">
        <v>424</v>
      </c>
      <c r="G125" s="49" t="s">
        <v>12</v>
      </c>
      <c r="H125" s="41" t="s">
        <v>425</v>
      </c>
      <c r="I125" s="36">
        <v>66.21798603026775</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407</v>
      </c>
      <c r="B126" s="130" t="s">
        <v>427</v>
      </c>
      <c r="C126" s="143">
        <f>IF($C$11="","",$C$11)</f>
        <v>2005</v>
      </c>
      <c r="D126" s="130" t="str">
        <f>D39</f>
        <v>Municipio</v>
      </c>
      <c r="E126" s="121" t="s">
        <v>706</v>
      </c>
      <c r="F126" s="44" t="s">
        <v>114</v>
      </c>
      <c r="G126" s="49" t="s">
        <v>578</v>
      </c>
      <c r="H126" s="41" t="s">
        <v>428</v>
      </c>
      <c r="I126" s="43">
        <f>I82</f>
        <v>20343</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4" t="s">
        <v>429</v>
      </c>
      <c r="G127" s="49" t="s">
        <v>592</v>
      </c>
      <c r="H127" s="41" t="s">
        <v>430</v>
      </c>
      <c r="I127" s="43">
        <v>1</v>
      </c>
      <c r="J127" s="129"/>
      <c r="K127" s="129"/>
      <c r="L127" s="129"/>
      <c r="M127" s="129"/>
      <c r="N127" s="129"/>
      <c r="O127" s="129"/>
      <c r="P127" s="129"/>
      <c r="Q127" s="129"/>
      <c r="R127" s="129"/>
      <c r="S127" s="129"/>
      <c r="T127" s="129"/>
      <c r="U127" s="129"/>
      <c r="V127" s="129"/>
      <c r="W127" s="129"/>
      <c r="X127" s="129"/>
      <c r="Y127" s="129"/>
      <c r="Z127" s="129"/>
      <c r="AA127" s="130"/>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227</v>
      </c>
      <c r="B1" s="107"/>
      <c r="C1" s="107"/>
      <c r="D1" s="107"/>
      <c r="E1" s="107"/>
      <c r="F1" s="107"/>
      <c r="G1" s="107"/>
      <c r="H1" s="107"/>
      <c r="I1" s="107"/>
      <c r="J1" s="108"/>
    </row>
    <row r="2" spans="1:10" ht="18" hidden="1">
      <c r="A2" s="112" t="s">
        <v>639</v>
      </c>
      <c r="B2" s="113"/>
      <c r="C2" s="113"/>
      <c r="D2" s="113"/>
      <c r="E2" s="113"/>
      <c r="F2" s="113"/>
      <c r="G2" s="113"/>
      <c r="H2" s="113"/>
      <c r="I2" s="113"/>
      <c r="J2" s="114"/>
    </row>
    <row r="3" spans="1:10" ht="18" hidden="1">
      <c r="A3" s="112" t="s">
        <v>228</v>
      </c>
      <c r="B3" s="113"/>
      <c r="C3" s="113"/>
      <c r="D3" s="113"/>
      <c r="E3" s="113"/>
      <c r="F3" s="113"/>
      <c r="G3" s="113"/>
      <c r="H3" s="113"/>
      <c r="I3" s="113"/>
      <c r="J3" s="114"/>
    </row>
    <row r="4" spans="1:10" ht="15.75" hidden="1">
      <c r="A4" s="115" t="s">
        <v>646</v>
      </c>
      <c r="B4" s="116"/>
      <c r="C4" s="116"/>
      <c r="D4" s="116"/>
      <c r="E4" s="116"/>
      <c r="F4" s="116"/>
      <c r="G4" s="116"/>
      <c r="H4" s="116"/>
      <c r="I4" s="116"/>
      <c r="J4" s="117"/>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1923.8806643044832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4.793028322440088</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0.9999000099990001</v>
      </c>
      <c r="H11" s="53" t="s">
        <v>136</v>
      </c>
      <c r="I11" s="67">
        <f>IF(Datos!C39="","",Datos!C39)</f>
        <v>2005</v>
      </c>
      <c r="J11" s="67" t="str">
        <f>IF(Datos!D39="","",Datos!D39)</f>
        <v>Municipio</v>
      </c>
    </row>
    <row r="12" spans="1:10" ht="11.25">
      <c r="A12" s="33" t="s">
        <v>610</v>
      </c>
      <c r="B12" s="96" t="s">
        <v>230</v>
      </c>
      <c r="C12" s="96">
        <v>9</v>
      </c>
      <c r="D12" s="97" t="s">
        <v>712</v>
      </c>
      <c r="E12" s="32" t="s">
        <v>124</v>
      </c>
      <c r="F12" s="60" t="s">
        <v>630</v>
      </c>
      <c r="G12" s="30">
        <f>IF(Datos!I44=0,"",Datos!I41*Datos!I44/100)</f>
        <v>0.13093234849190544</v>
      </c>
      <c r="H12" s="53" t="s">
        <v>12</v>
      </c>
      <c r="I12" s="67">
        <f>IF(Datos!C41="","",Datos!C41)</f>
        <v>2005</v>
      </c>
      <c r="J12" s="67" t="str">
        <f>IF(Datos!D41="","",Datos!D41)</f>
        <v>Municipio</v>
      </c>
    </row>
    <row r="13" spans="1:10" ht="11.25">
      <c r="A13" s="33" t="s">
        <v>610</v>
      </c>
      <c r="B13" s="96" t="s">
        <v>230</v>
      </c>
      <c r="C13" s="96">
        <v>9</v>
      </c>
      <c r="D13" s="97" t="s">
        <v>712</v>
      </c>
      <c r="E13" s="32" t="s">
        <v>125</v>
      </c>
      <c r="F13" s="60" t="s">
        <v>631</v>
      </c>
      <c r="G13" s="30">
        <f>IF(Datos!I45=0,"",Datos!I41*Datos!I45/100)</f>
        <v>0.030246560096627816</v>
      </c>
      <c r="H13" s="53" t="s">
        <v>12</v>
      </c>
      <c r="I13" s="67">
        <f>IF(Datos!C41="","",Datos!C41)</f>
        <v>2005</v>
      </c>
      <c r="J13" s="67" t="str">
        <f>IF(Datos!D41="","",Datos!D41)</f>
        <v>Municipio</v>
      </c>
    </row>
    <row r="14" spans="1:10" ht="11.25">
      <c r="A14" s="33" t="s">
        <v>610</v>
      </c>
      <c r="B14" s="96" t="s">
        <v>230</v>
      </c>
      <c r="C14" s="96">
        <v>9</v>
      </c>
      <c r="D14" s="97" t="s">
        <v>712</v>
      </c>
      <c r="E14" s="32" t="s">
        <v>126</v>
      </c>
      <c r="F14" s="60" t="s">
        <v>632</v>
      </c>
      <c r="G14" s="30">
        <f>IF(Datos!I44=0,"",Datos!I42*Datos!I44/100)</f>
        <v>0</v>
      </c>
      <c r="H14" s="53" t="s">
        <v>12</v>
      </c>
      <c r="I14" s="67">
        <f>IF(Datos!C41="","",Datos!C41)</f>
        <v>2005</v>
      </c>
      <c r="J14" s="67" t="str">
        <f>IF(Datos!D41="","",Datos!D41)</f>
        <v>Municipio</v>
      </c>
    </row>
    <row r="15" spans="1:10" ht="11.25">
      <c r="A15" s="33" t="s">
        <v>610</v>
      </c>
      <c r="B15" s="96" t="s">
        <v>230</v>
      </c>
      <c r="C15" s="96">
        <v>9</v>
      </c>
      <c r="D15" s="97" t="s">
        <v>712</v>
      </c>
      <c r="E15" s="32" t="s">
        <v>127</v>
      </c>
      <c r="F15" s="60" t="s">
        <v>633</v>
      </c>
      <c r="G15" s="30">
        <f>IF(Datos!I45=0,"",Datos!I42*Datos!I45/100)</f>
        <v>0</v>
      </c>
      <c r="H15" s="53" t="s">
        <v>12</v>
      </c>
      <c r="I15" s="67">
        <f>IF(Datos!C41="","",Datos!C41)</f>
        <v>2005</v>
      </c>
      <c r="J15" s="67" t="str">
        <f>IF(Datos!D41="","",Datos!D41)</f>
        <v>Municipio</v>
      </c>
    </row>
    <row r="16" spans="1:10" ht="11.25">
      <c r="A16" s="33" t="s">
        <v>610</v>
      </c>
      <c r="B16" s="96" t="s">
        <v>230</v>
      </c>
      <c r="C16" s="96">
        <v>9</v>
      </c>
      <c r="D16" s="97" t="s">
        <v>712</v>
      </c>
      <c r="E16" s="32" t="s">
        <v>128</v>
      </c>
      <c r="F16" s="60" t="s">
        <v>634</v>
      </c>
      <c r="G16" s="30">
        <f>IF(Datos!I44=0,"",Datos!I43*Datos!I44/100)</f>
        <v>75.94076212530517</v>
      </c>
      <c r="H16" s="53" t="s">
        <v>12</v>
      </c>
      <c r="I16" s="67">
        <f>IF(Datos!C41="","",Datos!C41)</f>
        <v>2005</v>
      </c>
      <c r="J16" s="67" t="str">
        <f>IF(Datos!D41="","",Datos!D41)</f>
        <v>Municipio</v>
      </c>
    </row>
    <row r="17" spans="1:10" ht="11.25">
      <c r="A17" s="33" t="s">
        <v>610</v>
      </c>
      <c r="B17" s="96" t="s">
        <v>230</v>
      </c>
      <c r="C17" s="96">
        <v>9</v>
      </c>
      <c r="D17" s="97" t="s">
        <v>712</v>
      </c>
      <c r="E17" s="32" t="s">
        <v>129</v>
      </c>
      <c r="F17" s="60" t="s">
        <v>635</v>
      </c>
      <c r="G17" s="30">
        <f>IF(Datos!I45=0,"",Datos!I43*Datos!I45/100)</f>
        <v>17.543004856044135</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77.15551336813795</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88.66328257191202</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49.46396664681358</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50.53603335318642</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45.558272208638954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54.441727791361046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51.83028286189684</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48.16971713810316</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50</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50</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979.4106281234323</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33.70197904540163</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32.516006984866124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66.21798603026775</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0.491569581674286</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207</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69.2068585179986</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5.644435556444355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99.94982186763008</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34.71489575483547</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4.071106659989985</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177</v>
      </c>
      <c r="C4" s="190"/>
      <c r="D4" s="190"/>
      <c r="E4" s="191"/>
    </row>
    <row r="5" spans="2:5" ht="15.75">
      <c r="B5" s="192" t="s">
        <v>179</v>
      </c>
      <c r="C5" s="193"/>
      <c r="D5" s="193"/>
      <c r="E5" s="194"/>
    </row>
    <row r="6" spans="2:5" ht="15.75">
      <c r="B6" s="192" t="s">
        <v>178</v>
      </c>
      <c r="C6" s="195"/>
      <c r="D6" s="195"/>
      <c r="E6" s="196"/>
    </row>
    <row r="7" spans="2:5" ht="15.75">
      <c r="B7" s="187" t="s">
        <v>647</v>
      </c>
      <c r="C7" s="188"/>
      <c r="D7" s="188"/>
      <c r="E7" s="70"/>
    </row>
    <row r="8" spans="2:5" ht="11.25">
      <c r="B8" s="184">
        <v>1</v>
      </c>
      <c r="C8" s="185" t="s">
        <v>180</v>
      </c>
      <c r="D8" s="186"/>
      <c r="E8" s="186"/>
    </row>
    <row r="9" spans="2:5" ht="11.25">
      <c r="B9" s="183"/>
      <c r="C9" s="52"/>
      <c r="D9" s="130" t="s">
        <v>181</v>
      </c>
      <c r="E9" s="130"/>
    </row>
    <row r="10" spans="2:5" ht="11.25">
      <c r="B10" s="183"/>
      <c r="C10" s="52"/>
      <c r="D10" s="130" t="s">
        <v>182</v>
      </c>
      <c r="E10" s="130"/>
    </row>
    <row r="11" spans="2:5" ht="11.25">
      <c r="B11" s="183"/>
      <c r="C11" s="52"/>
      <c r="D11" s="130" t="s">
        <v>183</v>
      </c>
      <c r="E11" s="130"/>
    </row>
    <row r="12" spans="2:5" ht="11.25">
      <c r="B12" s="183"/>
      <c r="C12" s="52"/>
      <c r="D12" s="130" t="s">
        <v>184</v>
      </c>
      <c r="E12" s="130"/>
    </row>
    <row r="13" spans="2:5" ht="11.25">
      <c r="B13" s="183"/>
      <c r="C13" s="52"/>
      <c r="D13" s="130" t="s">
        <v>185</v>
      </c>
      <c r="E13" s="130"/>
    </row>
    <row r="14" spans="2:5" ht="11.25">
      <c r="B14" s="182">
        <v>2</v>
      </c>
      <c r="C14" s="180" t="s">
        <v>186</v>
      </c>
      <c r="D14" s="181"/>
      <c r="E14" s="181"/>
    </row>
    <row r="15" spans="2:5" ht="11.25">
      <c r="B15" s="183"/>
      <c r="C15" s="68"/>
      <c r="D15" s="130" t="s">
        <v>187</v>
      </c>
      <c r="E15" s="130"/>
    </row>
    <row r="16" spans="2:5" ht="11.25">
      <c r="B16" s="183"/>
      <c r="C16" s="68"/>
      <c r="D16" s="130" t="s">
        <v>188</v>
      </c>
      <c r="E16" s="130"/>
    </row>
    <row r="17" spans="2:5" ht="11.25">
      <c r="B17" s="183"/>
      <c r="C17" s="68"/>
      <c r="D17" s="130" t="s">
        <v>189</v>
      </c>
      <c r="E17" s="130"/>
    </row>
    <row r="18" spans="2:5" ht="11.25">
      <c r="B18" s="183"/>
      <c r="C18" s="68"/>
      <c r="D18" s="130" t="s">
        <v>190</v>
      </c>
      <c r="E18" s="130"/>
    </row>
    <row r="19" spans="2:5" ht="11.25">
      <c r="B19" s="183"/>
      <c r="C19" s="68"/>
      <c r="D19" s="130" t="s">
        <v>191</v>
      </c>
      <c r="E19" s="130"/>
    </row>
    <row r="20" spans="2:5" ht="11.25">
      <c r="B20" s="182">
        <v>3</v>
      </c>
      <c r="C20" s="180" t="s">
        <v>192</v>
      </c>
      <c r="D20" s="181"/>
      <c r="E20" s="181"/>
    </row>
    <row r="21" spans="2:5" ht="11.25">
      <c r="B21" s="183"/>
      <c r="C21" s="68"/>
      <c r="D21" s="130" t="s">
        <v>193</v>
      </c>
      <c r="E21" s="130"/>
    </row>
    <row r="22" spans="2:5" ht="11.25">
      <c r="B22" s="183"/>
      <c r="C22" s="68"/>
      <c r="D22" s="130" t="s">
        <v>194</v>
      </c>
      <c r="E22" s="130"/>
    </row>
    <row r="23" spans="2:5" ht="11.25">
      <c r="B23" s="183"/>
      <c r="C23" s="68"/>
      <c r="D23" s="130" t="s">
        <v>195</v>
      </c>
      <c r="E23" s="130"/>
    </row>
    <row r="24" spans="2:5" ht="11.25">
      <c r="B24" s="183"/>
      <c r="C24" s="68"/>
      <c r="D24" s="130" t="s">
        <v>26</v>
      </c>
      <c r="E24" s="130"/>
    </row>
    <row r="25" spans="2:5" ht="11.25">
      <c r="B25" s="182">
        <v>4</v>
      </c>
      <c r="C25" s="180" t="s">
        <v>196</v>
      </c>
      <c r="D25" s="181"/>
      <c r="E25" s="181"/>
    </row>
    <row r="26" spans="2:5" ht="11.25">
      <c r="B26" s="183"/>
      <c r="C26" s="68"/>
      <c r="D26" s="130" t="s">
        <v>197</v>
      </c>
      <c r="E26" s="130"/>
    </row>
    <row r="27" spans="2:5" ht="11.25">
      <c r="B27" s="183"/>
      <c r="C27" s="68"/>
      <c r="D27" s="130" t="s">
        <v>198</v>
      </c>
      <c r="E27" s="130"/>
    </row>
    <row r="28" spans="2:5" ht="11.25">
      <c r="B28" s="183"/>
      <c r="C28" s="68"/>
      <c r="D28" s="130" t="s">
        <v>199</v>
      </c>
      <c r="E28" s="130"/>
    </row>
    <row r="29" spans="2:5" ht="11.25">
      <c r="B29" s="183"/>
      <c r="C29" s="68"/>
      <c r="D29" s="130" t="s">
        <v>200</v>
      </c>
      <c r="E29" s="130"/>
    </row>
    <row r="30" spans="2:5" ht="11.25">
      <c r="B30" s="183"/>
      <c r="C30" s="68"/>
      <c r="D30" s="130" t="s">
        <v>201</v>
      </c>
      <c r="E30" s="130"/>
    </row>
    <row r="31" spans="2:5" ht="11.25">
      <c r="B31" s="183"/>
      <c r="C31" s="68"/>
      <c r="D31" s="130" t="s">
        <v>202</v>
      </c>
      <c r="E31" s="130"/>
    </row>
    <row r="32" spans="2:5" ht="11.25">
      <c r="B32" s="183"/>
      <c r="C32" s="68"/>
      <c r="D32" s="130" t="s">
        <v>203</v>
      </c>
      <c r="E32" s="130"/>
    </row>
    <row r="33" spans="2:5" ht="11.25">
      <c r="B33" s="182">
        <v>5</v>
      </c>
      <c r="C33" s="180" t="s">
        <v>204</v>
      </c>
      <c r="D33" s="181"/>
      <c r="E33" s="181"/>
    </row>
    <row r="34" spans="2:5" ht="11.25">
      <c r="B34" s="183"/>
      <c r="C34" s="68"/>
      <c r="D34" s="130" t="s">
        <v>197</v>
      </c>
      <c r="E34" s="130"/>
    </row>
    <row r="35" spans="2:5" ht="11.25">
      <c r="B35" s="183"/>
      <c r="C35" s="68"/>
      <c r="D35" s="130" t="s">
        <v>198</v>
      </c>
      <c r="E35" s="130"/>
    </row>
    <row r="36" spans="2:5" ht="11.25">
      <c r="B36" s="183"/>
      <c r="C36" s="68"/>
      <c r="D36" s="130" t="s">
        <v>199</v>
      </c>
      <c r="E36" s="130"/>
    </row>
    <row r="37" spans="2:5" ht="11.25">
      <c r="B37" s="183"/>
      <c r="C37" s="68"/>
      <c r="D37" s="130" t="s">
        <v>200</v>
      </c>
      <c r="E37" s="130"/>
    </row>
    <row r="38" spans="2:5" ht="11.25">
      <c r="B38" s="183"/>
      <c r="C38" s="68"/>
      <c r="D38" s="130" t="s">
        <v>201</v>
      </c>
      <c r="E38" s="130"/>
    </row>
    <row r="39" spans="2:5" ht="11.25">
      <c r="B39" s="183"/>
      <c r="C39" s="68"/>
      <c r="D39" s="130" t="s">
        <v>202</v>
      </c>
      <c r="E39" s="130"/>
    </row>
    <row r="40" spans="2:5" ht="11.25">
      <c r="B40" s="183"/>
      <c r="C40" s="68"/>
      <c r="D40" s="130" t="s">
        <v>203</v>
      </c>
      <c r="E40" s="130"/>
    </row>
    <row r="41" spans="2:5" ht="11.25">
      <c r="B41" s="182">
        <v>6</v>
      </c>
      <c r="C41" s="180" t="s">
        <v>205</v>
      </c>
      <c r="D41" s="181"/>
      <c r="E41" s="181"/>
    </row>
    <row r="42" spans="2:5" ht="11.25">
      <c r="B42" s="183"/>
      <c r="C42" s="68"/>
      <c r="D42" s="130" t="s">
        <v>206</v>
      </c>
      <c r="E42" s="130"/>
    </row>
    <row r="43" spans="2:5" ht="11.25">
      <c r="B43" s="183"/>
      <c r="C43" s="68"/>
      <c r="D43" s="130" t="s">
        <v>207</v>
      </c>
      <c r="E43" s="130"/>
    </row>
    <row r="44" spans="2:5" ht="11.25">
      <c r="B44" s="183"/>
      <c r="C44" s="68"/>
      <c r="D44" s="130" t="s">
        <v>208</v>
      </c>
      <c r="E44" s="130"/>
    </row>
    <row r="45" spans="2:5" ht="11.25">
      <c r="B45" s="183"/>
      <c r="C45" s="68"/>
      <c r="D45" s="130" t="s">
        <v>209</v>
      </c>
      <c r="E45" s="130"/>
    </row>
    <row r="46" spans="2:5" ht="11.25">
      <c r="B46" s="183"/>
      <c r="C46" s="68"/>
      <c r="D46" s="130" t="s">
        <v>210</v>
      </c>
      <c r="E46" s="130"/>
    </row>
    <row r="47" spans="2:5" ht="23.25" customHeight="1">
      <c r="B47" s="182">
        <v>7</v>
      </c>
      <c r="C47" s="180" t="s">
        <v>211</v>
      </c>
      <c r="D47" s="181"/>
      <c r="E47" s="181"/>
    </row>
    <row r="48" spans="2:5" ht="11.25">
      <c r="B48" s="183"/>
      <c r="C48" s="68"/>
      <c r="D48" s="130" t="s">
        <v>212</v>
      </c>
      <c r="E48" s="130"/>
    </row>
    <row r="49" spans="2:5" ht="11.25">
      <c r="B49" s="183"/>
      <c r="C49" s="68"/>
      <c r="D49" s="130" t="s">
        <v>213</v>
      </c>
      <c r="E49" s="130"/>
    </row>
    <row r="50" spans="2:5" ht="11.25">
      <c r="B50" s="183"/>
      <c r="C50" s="68"/>
      <c r="D50" s="130" t="s">
        <v>214</v>
      </c>
      <c r="E50" s="130"/>
    </row>
    <row r="51" spans="2:5" ht="11.25">
      <c r="B51" s="183"/>
      <c r="C51" s="68"/>
      <c r="D51" s="130" t="s">
        <v>215</v>
      </c>
      <c r="E51" s="130"/>
    </row>
    <row r="52" spans="2:5" ht="22.5" customHeight="1">
      <c r="B52" s="183"/>
      <c r="C52" s="68"/>
      <c r="D52" s="130" t="s">
        <v>216</v>
      </c>
      <c r="E52" s="130"/>
    </row>
    <row r="53" spans="2:5" ht="11.25">
      <c r="B53" s="182">
        <v>8</v>
      </c>
      <c r="C53" s="180" t="s">
        <v>217</v>
      </c>
      <c r="D53" s="181"/>
      <c r="E53" s="181"/>
    </row>
    <row r="54" spans="2:5" ht="11.25">
      <c r="B54" s="183"/>
      <c r="C54" s="68"/>
      <c r="D54" s="130" t="s">
        <v>218</v>
      </c>
      <c r="E54" s="130"/>
    </row>
    <row r="55" spans="2:5" ht="11.25">
      <c r="B55" s="183"/>
      <c r="C55" s="68"/>
      <c r="D55" s="130" t="s">
        <v>219</v>
      </c>
      <c r="E55" s="130"/>
    </row>
    <row r="56" spans="2:5" ht="11.25">
      <c r="B56" s="183"/>
      <c r="C56" s="68"/>
      <c r="D56" s="130" t="s">
        <v>220</v>
      </c>
      <c r="E56" s="130"/>
    </row>
    <row r="57" spans="2:5" ht="11.25">
      <c r="B57" s="183"/>
      <c r="C57" s="68"/>
      <c r="D57" s="130" t="s">
        <v>221</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433</v>
      </c>
      <c r="C4" s="190"/>
      <c r="D4" s="190"/>
      <c r="E4" s="191"/>
    </row>
    <row r="5" spans="2:5" ht="34.5" customHeight="1">
      <c r="B5" s="197" t="s">
        <v>434</v>
      </c>
      <c r="C5" s="198"/>
      <c r="D5" s="198"/>
      <c r="E5" s="199"/>
    </row>
    <row r="6" spans="2:5" ht="15.75">
      <c r="B6" s="192" t="s">
        <v>649</v>
      </c>
      <c r="C6" s="193"/>
      <c r="D6" s="193"/>
      <c r="E6" s="194"/>
    </row>
    <row r="7" spans="2:5" ht="15.75">
      <c r="B7" s="187" t="s">
        <v>647</v>
      </c>
      <c r="C7" s="188"/>
      <c r="D7" s="188"/>
      <c r="E7" s="70"/>
    </row>
    <row r="8" spans="2:5" ht="11.25">
      <c r="B8" s="184">
        <v>1</v>
      </c>
      <c r="C8" s="185" t="s">
        <v>463</v>
      </c>
      <c r="D8" s="186"/>
      <c r="E8" s="186"/>
    </row>
    <row r="9" spans="2:5" ht="11.25">
      <c r="B9" s="183"/>
      <c r="C9" s="68"/>
      <c r="D9" s="130" t="s">
        <v>25</v>
      </c>
      <c r="E9" s="130"/>
    </row>
    <row r="10" spans="2:5" ht="11.25">
      <c r="B10" s="183"/>
      <c r="C10" s="68"/>
      <c r="D10" s="130" t="s">
        <v>26</v>
      </c>
      <c r="E10" s="130"/>
    </row>
    <row r="11" spans="2:5" ht="11.25">
      <c r="B11" s="182" t="s">
        <v>435</v>
      </c>
      <c r="C11" s="180" t="s">
        <v>436</v>
      </c>
      <c r="D11" s="181"/>
      <c r="E11" s="181"/>
    </row>
    <row r="12" spans="2:5" ht="11.25">
      <c r="B12" s="183"/>
      <c r="C12" s="68"/>
      <c r="D12" s="130" t="s">
        <v>25</v>
      </c>
      <c r="E12" s="130"/>
    </row>
    <row r="13" spans="2:5" ht="11.25">
      <c r="B13" s="183"/>
      <c r="C13" s="68"/>
      <c r="D13" s="130" t="s">
        <v>26</v>
      </c>
      <c r="E13" s="130"/>
    </row>
    <row r="14" spans="2:5" ht="11.25">
      <c r="B14" s="182" t="s">
        <v>437</v>
      </c>
      <c r="C14" s="180" t="s">
        <v>438</v>
      </c>
      <c r="D14" s="181"/>
      <c r="E14" s="181"/>
    </row>
    <row r="15" spans="2:5" ht="11.25">
      <c r="B15" s="183"/>
      <c r="C15" s="68"/>
      <c r="D15" s="130" t="s">
        <v>25</v>
      </c>
      <c r="E15" s="130"/>
    </row>
    <row r="16" spans="2:5" ht="11.25">
      <c r="B16" s="183"/>
      <c r="C16" s="68"/>
      <c r="D16" s="130" t="s">
        <v>26</v>
      </c>
      <c r="E16" s="130"/>
    </row>
    <row r="17" spans="2:5" ht="11.25">
      <c r="B17" s="182" t="s">
        <v>439</v>
      </c>
      <c r="C17" s="180" t="s">
        <v>440</v>
      </c>
      <c r="D17" s="181"/>
      <c r="E17" s="181"/>
    </row>
    <row r="18" spans="2:5" ht="11.25">
      <c r="B18" s="183"/>
      <c r="C18" s="68"/>
      <c r="D18" s="130" t="s">
        <v>25</v>
      </c>
      <c r="E18" s="130"/>
    </row>
    <row r="19" spans="2:5" ht="11.25">
      <c r="B19" s="183"/>
      <c r="C19" s="68"/>
      <c r="D19" s="130" t="s">
        <v>26</v>
      </c>
      <c r="E19" s="130"/>
    </row>
    <row r="20" spans="2:5" ht="11.25">
      <c r="B20" s="182" t="s">
        <v>441</v>
      </c>
      <c r="C20" s="180" t="s">
        <v>442</v>
      </c>
      <c r="D20" s="181"/>
      <c r="E20" s="181"/>
    </row>
    <row r="21" spans="2:5" ht="11.25">
      <c r="B21" s="183"/>
      <c r="C21" s="149"/>
      <c r="D21" s="149"/>
      <c r="E21" s="149"/>
    </row>
    <row r="22" spans="2:5" ht="11.25">
      <c r="B22" s="183"/>
      <c r="C22" s="149"/>
      <c r="D22" s="149"/>
      <c r="E22" s="149"/>
    </row>
    <row r="23" spans="2:5" ht="11.25">
      <c r="B23" s="183"/>
      <c r="C23" s="149"/>
      <c r="D23" s="149"/>
      <c r="E23" s="149"/>
    </row>
    <row r="24" spans="2:5" ht="11.25">
      <c r="B24" s="183"/>
      <c r="C24" s="149"/>
      <c r="D24" s="149"/>
      <c r="E24" s="149"/>
    </row>
    <row r="25" spans="2:5" ht="11.25">
      <c r="B25" s="183"/>
      <c r="C25" s="149"/>
      <c r="D25" s="149"/>
      <c r="E25" s="149"/>
    </row>
    <row r="26" spans="2:5" ht="11.25">
      <c r="B26" s="183"/>
      <c r="C26" s="149"/>
      <c r="D26" s="149"/>
      <c r="E26" s="149"/>
    </row>
    <row r="27" spans="2:5" ht="11.25">
      <c r="B27" s="183"/>
      <c r="C27" s="149"/>
      <c r="D27" s="149"/>
      <c r="E27" s="149"/>
    </row>
    <row r="28" spans="2:5" ht="11.25">
      <c r="B28" s="182">
        <v>3</v>
      </c>
      <c r="C28" s="180" t="s">
        <v>443</v>
      </c>
      <c r="D28" s="181"/>
      <c r="E28" s="181"/>
    </row>
    <row r="29" spans="2:5" ht="11.25">
      <c r="B29" s="183"/>
      <c r="C29" s="68"/>
      <c r="D29" s="130" t="s">
        <v>25</v>
      </c>
      <c r="E29" s="130"/>
    </row>
    <row r="30" spans="2:5" ht="11.25">
      <c r="B30" s="183"/>
      <c r="C30" s="68"/>
      <c r="D30" s="130" t="s">
        <v>26</v>
      </c>
      <c r="E30" s="130"/>
    </row>
    <row r="31" spans="2:5" ht="11.25">
      <c r="B31" s="182">
        <v>4</v>
      </c>
      <c r="C31" s="180" t="s">
        <v>444</v>
      </c>
      <c r="D31" s="181"/>
      <c r="E31" s="181"/>
    </row>
    <row r="32" spans="2:5" ht="11.25">
      <c r="B32" s="183"/>
      <c r="C32" s="68"/>
      <c r="D32" s="130" t="s">
        <v>445</v>
      </c>
      <c r="E32" s="130"/>
    </row>
    <row r="33" spans="2:5" ht="11.25">
      <c r="B33" s="183"/>
      <c r="C33" s="68"/>
      <c r="D33" s="130" t="s">
        <v>446</v>
      </c>
      <c r="E33" s="130"/>
    </row>
    <row r="34" spans="2:5" ht="11.25">
      <c r="B34" s="183"/>
      <c r="C34" s="68"/>
      <c r="D34" s="130" t="s">
        <v>447</v>
      </c>
      <c r="E34" s="130"/>
    </row>
    <row r="35" spans="2:5" ht="11.25">
      <c r="B35" s="183"/>
      <c r="C35" s="68"/>
      <c r="D35" s="130" t="s">
        <v>26</v>
      </c>
      <c r="E35" s="130"/>
    </row>
    <row r="36" spans="2:5" ht="11.25">
      <c r="B36" s="182" t="s">
        <v>448</v>
      </c>
      <c r="C36" s="180" t="s">
        <v>449</v>
      </c>
      <c r="D36" s="181"/>
      <c r="E36" s="181"/>
    </row>
    <row r="37" spans="2:5" ht="11.25">
      <c r="B37" s="183"/>
      <c r="C37" s="68"/>
      <c r="D37" s="130" t="s">
        <v>450</v>
      </c>
      <c r="E37" s="130"/>
    </row>
    <row r="38" spans="2:5" ht="11.25">
      <c r="B38" s="183"/>
      <c r="C38" s="68"/>
      <c r="D38" s="130" t="s">
        <v>451</v>
      </c>
      <c r="E38" s="130"/>
    </row>
    <row r="39" spans="2:5" ht="11.25">
      <c r="B39" s="183"/>
      <c r="C39" s="68"/>
      <c r="D39" s="130" t="s">
        <v>452</v>
      </c>
      <c r="E39" s="130"/>
    </row>
    <row r="40" spans="2:5" ht="11.25">
      <c r="B40" s="182" t="s">
        <v>453</v>
      </c>
      <c r="C40" s="180" t="s">
        <v>454</v>
      </c>
      <c r="D40" s="181"/>
      <c r="E40" s="181"/>
    </row>
    <row r="41" spans="2:5" ht="11.25">
      <c r="B41" s="183"/>
      <c r="C41" s="68"/>
      <c r="D41" s="130" t="s">
        <v>450</v>
      </c>
      <c r="E41" s="130"/>
    </row>
    <row r="42" spans="2:5" ht="11.25">
      <c r="B42" s="183"/>
      <c r="C42" s="68"/>
      <c r="D42" s="130" t="s">
        <v>451</v>
      </c>
      <c r="E42" s="130"/>
    </row>
    <row r="43" spans="2:5" ht="11.25">
      <c r="B43" s="183"/>
      <c r="C43" s="68"/>
      <c r="D43" s="130" t="s">
        <v>452</v>
      </c>
      <c r="E43" s="130"/>
    </row>
    <row r="44" spans="2:5" ht="11.25">
      <c r="B44" s="182" t="s">
        <v>455</v>
      </c>
      <c r="C44" s="180" t="s">
        <v>442</v>
      </c>
      <c r="D44" s="181"/>
      <c r="E44" s="181"/>
    </row>
    <row r="45" spans="2:5" ht="11.25">
      <c r="B45" s="183"/>
      <c r="C45" s="149"/>
      <c r="D45" s="149"/>
      <c r="E45" s="149"/>
    </row>
    <row r="46" spans="2:5" ht="11.25">
      <c r="B46" s="183"/>
      <c r="C46" s="149"/>
      <c r="D46" s="149"/>
      <c r="E46" s="149"/>
    </row>
    <row r="47" spans="2:5" ht="11.25">
      <c r="B47" s="183"/>
      <c r="C47" s="149"/>
      <c r="D47" s="149"/>
      <c r="E47" s="149"/>
    </row>
    <row r="48" spans="2:5" ht="11.25">
      <c r="B48" s="183"/>
      <c r="C48" s="149"/>
      <c r="D48" s="149"/>
      <c r="E48" s="149"/>
    </row>
    <row r="49" spans="2:5" ht="11.25">
      <c r="B49" s="183"/>
      <c r="C49" s="149"/>
      <c r="D49" s="149"/>
      <c r="E49" s="149"/>
    </row>
    <row r="50" spans="2:5" ht="11.25">
      <c r="B50" s="183"/>
      <c r="C50" s="149"/>
      <c r="D50" s="149"/>
      <c r="E50" s="149"/>
    </row>
    <row r="51" spans="2:5" ht="11.25">
      <c r="B51" s="183"/>
      <c r="C51" s="149"/>
      <c r="D51" s="149"/>
      <c r="E51" s="149"/>
    </row>
    <row r="52" spans="2:5" ht="11.25">
      <c r="B52" s="182" t="s">
        <v>457</v>
      </c>
      <c r="C52" s="180" t="s">
        <v>456</v>
      </c>
      <c r="D52" s="181"/>
      <c r="E52" s="181"/>
    </row>
    <row r="53" spans="2:5" ht="11.25">
      <c r="B53" s="183"/>
      <c r="C53" s="68"/>
      <c r="D53" s="130" t="s">
        <v>450</v>
      </c>
      <c r="E53" s="130"/>
    </row>
    <row r="54" spans="2:5" ht="11.25">
      <c r="B54" s="183"/>
      <c r="C54" s="68"/>
      <c r="D54" s="130" t="s">
        <v>451</v>
      </c>
      <c r="E54" s="130"/>
    </row>
    <row r="55" spans="2:5" ht="11.25">
      <c r="B55" s="183"/>
      <c r="C55" s="68"/>
      <c r="D55" s="130" t="s">
        <v>452</v>
      </c>
      <c r="E55" s="130"/>
    </row>
    <row r="56" spans="2:5" ht="11.25">
      <c r="B56" s="182" t="s">
        <v>458</v>
      </c>
      <c r="C56" s="180" t="s">
        <v>459</v>
      </c>
      <c r="D56" s="181"/>
      <c r="E56" s="181"/>
    </row>
    <row r="57" spans="2:5" ht="11.25">
      <c r="B57" s="183"/>
      <c r="C57" s="68"/>
      <c r="D57" s="130" t="s">
        <v>450</v>
      </c>
      <c r="E57" s="130"/>
    </row>
    <row r="58" spans="2:5" ht="11.25">
      <c r="B58" s="183"/>
      <c r="C58" s="68"/>
      <c r="D58" s="130" t="s">
        <v>451</v>
      </c>
      <c r="E58" s="130"/>
    </row>
    <row r="59" spans="2:5" ht="11.25">
      <c r="B59" s="183"/>
      <c r="C59" s="68"/>
      <c r="D59" s="130" t="s">
        <v>452</v>
      </c>
      <c r="E59" s="130"/>
    </row>
    <row r="60" spans="2:5" ht="11.25">
      <c r="B60" s="182" t="s">
        <v>460</v>
      </c>
      <c r="C60" s="180" t="s">
        <v>442</v>
      </c>
      <c r="D60" s="181"/>
      <c r="E60" s="181"/>
    </row>
    <row r="61" spans="2:5" ht="11.25">
      <c r="B61" s="183"/>
      <c r="C61" s="149"/>
      <c r="D61" s="149"/>
      <c r="E61" s="149"/>
    </row>
    <row r="62" spans="2:5" ht="11.25">
      <c r="B62" s="183"/>
      <c r="C62" s="149"/>
      <c r="D62" s="149"/>
      <c r="E62" s="149"/>
    </row>
    <row r="63" spans="2:5" ht="11.25">
      <c r="B63" s="183"/>
      <c r="C63" s="149"/>
      <c r="D63" s="149"/>
      <c r="E63" s="149"/>
    </row>
    <row r="64" spans="2:5" ht="11.25">
      <c r="B64" s="183"/>
      <c r="C64" s="149"/>
      <c r="D64" s="149"/>
      <c r="E64" s="149"/>
    </row>
    <row r="65" spans="2:5" ht="11.25">
      <c r="B65" s="183"/>
      <c r="C65" s="149"/>
      <c r="D65" s="149"/>
      <c r="E65" s="149"/>
    </row>
    <row r="66" spans="2:5" ht="11.25">
      <c r="B66" s="183"/>
      <c r="C66" s="149"/>
      <c r="D66" s="149"/>
      <c r="E66" s="149"/>
    </row>
    <row r="67" spans="2:5" ht="11.25">
      <c r="B67" s="183"/>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552</v>
      </c>
      <c r="C4" s="190"/>
      <c r="D4" s="190"/>
      <c r="E4" s="191"/>
    </row>
    <row r="5" spans="2:5" ht="15.75">
      <c r="B5" s="192" t="s">
        <v>553</v>
      </c>
      <c r="C5" s="193"/>
      <c r="D5" s="193"/>
      <c r="E5" s="194"/>
    </row>
    <row r="6" spans="2:5" ht="15.75">
      <c r="B6" s="200" t="s">
        <v>648</v>
      </c>
      <c r="C6" s="201"/>
      <c r="D6" s="201"/>
      <c r="E6" s="70"/>
    </row>
    <row r="7" spans="2:5" ht="15.75">
      <c r="B7" s="187" t="s">
        <v>647</v>
      </c>
      <c r="C7" s="188"/>
      <c r="D7" s="188"/>
      <c r="E7" s="70"/>
    </row>
    <row r="8" spans="2:5" ht="11.25">
      <c r="B8" s="184">
        <v>1</v>
      </c>
      <c r="C8" s="185" t="s">
        <v>564</v>
      </c>
      <c r="D8" s="186"/>
      <c r="E8" s="186"/>
    </row>
    <row r="9" spans="2:5" ht="11.25">
      <c r="B9" s="183"/>
      <c r="C9" s="68"/>
      <c r="D9" s="130" t="s">
        <v>554</v>
      </c>
      <c r="E9" s="130"/>
    </row>
    <row r="10" spans="2:5" ht="11.25">
      <c r="B10" s="183"/>
      <c r="C10" s="68"/>
      <c r="D10" s="130" t="s">
        <v>555</v>
      </c>
      <c r="E10" s="130"/>
    </row>
    <row r="11" spans="2:5" ht="11.25">
      <c r="B11" s="182">
        <v>2</v>
      </c>
      <c r="C11" s="180" t="s">
        <v>563</v>
      </c>
      <c r="D11" s="181"/>
      <c r="E11" s="181"/>
    </row>
    <row r="12" spans="2:5" ht="11.25">
      <c r="B12" s="183"/>
      <c r="C12" s="68"/>
      <c r="D12" s="130" t="s">
        <v>556</v>
      </c>
      <c r="E12" s="130"/>
    </row>
    <row r="13" spans="2:5" ht="11.25">
      <c r="B13" s="183"/>
      <c r="C13" s="68"/>
      <c r="D13" s="130" t="s">
        <v>557</v>
      </c>
      <c r="E13" s="130"/>
    </row>
    <row r="14" spans="2:5" ht="11.25">
      <c r="B14" s="183"/>
      <c r="C14" s="68"/>
      <c r="D14" s="130" t="s">
        <v>558</v>
      </c>
      <c r="E14" s="130"/>
    </row>
    <row r="15" spans="2:5" ht="11.25">
      <c r="B15" s="183"/>
      <c r="C15" s="68"/>
      <c r="D15" s="130" t="s">
        <v>559</v>
      </c>
      <c r="E15" s="130"/>
    </row>
    <row r="16" spans="2:5" ht="11.25">
      <c r="B16" s="182">
        <v>3</v>
      </c>
      <c r="C16" s="180" t="s">
        <v>560</v>
      </c>
      <c r="D16" s="181"/>
      <c r="E16" s="181"/>
    </row>
    <row r="17" spans="2:5" ht="11.25">
      <c r="B17" s="183"/>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461</v>
      </c>
      <c r="C4" s="190"/>
      <c r="D4" s="190"/>
      <c r="E4" s="191"/>
    </row>
    <row r="5" spans="2:5" ht="15.75">
      <c r="B5" s="192" t="s">
        <v>462</v>
      </c>
      <c r="C5" s="193"/>
      <c r="D5" s="193"/>
      <c r="E5" s="194"/>
    </row>
    <row r="6" spans="2:5" ht="15.75">
      <c r="B6" s="192" t="s">
        <v>649</v>
      </c>
      <c r="C6" s="193"/>
      <c r="D6" s="193"/>
      <c r="E6" s="194"/>
    </row>
    <row r="7" spans="2:5" ht="15.75">
      <c r="B7" s="187" t="s">
        <v>647</v>
      </c>
      <c r="C7" s="188"/>
      <c r="D7" s="188"/>
      <c r="E7" s="70"/>
    </row>
    <row r="8" spans="2:5" ht="11.25">
      <c r="B8" s="184">
        <v>1</v>
      </c>
      <c r="C8" s="185" t="s">
        <v>464</v>
      </c>
      <c r="D8" s="186"/>
      <c r="E8" s="186"/>
    </row>
    <row r="9" spans="2:5" ht="11.25">
      <c r="B9" s="183"/>
      <c r="C9" s="68"/>
      <c r="D9" s="130" t="s">
        <v>25</v>
      </c>
      <c r="E9" s="130"/>
    </row>
    <row r="10" spans="2:5" ht="11.25">
      <c r="B10" s="183"/>
      <c r="C10" s="68"/>
      <c r="D10" s="130" t="s">
        <v>26</v>
      </c>
      <c r="E10" s="130"/>
    </row>
    <row r="11" spans="2:5" ht="11.25">
      <c r="B11" s="182">
        <v>2</v>
      </c>
      <c r="C11" s="180" t="s">
        <v>465</v>
      </c>
      <c r="D11" s="181"/>
      <c r="E11" s="181"/>
    </row>
    <row r="12" spans="2:5" ht="11.25">
      <c r="B12" s="183"/>
      <c r="C12" s="149"/>
      <c r="D12" s="149"/>
      <c r="E12" s="149"/>
    </row>
    <row r="13" spans="2:5" ht="11.25" customHeight="1">
      <c r="B13" s="182">
        <v>3</v>
      </c>
      <c r="C13" s="180" t="s">
        <v>466</v>
      </c>
      <c r="D13" s="181"/>
      <c r="E13" s="181"/>
    </row>
    <row r="14" spans="2:5" ht="11.25">
      <c r="B14" s="183"/>
      <c r="C14" s="149"/>
      <c r="D14" s="149"/>
      <c r="E14" s="149"/>
    </row>
    <row r="15" spans="2:5" ht="27" customHeight="1">
      <c r="B15" s="182">
        <v>4</v>
      </c>
      <c r="C15" s="180" t="s">
        <v>467</v>
      </c>
      <c r="D15" s="181"/>
      <c r="E15" s="181"/>
    </row>
    <row r="16" spans="2:5" ht="11.25">
      <c r="B16" s="183"/>
      <c r="C16" s="149"/>
      <c r="D16" s="149"/>
      <c r="E16" s="149"/>
    </row>
    <row r="17" spans="2:5" ht="11.25">
      <c r="B17" s="182">
        <v>5</v>
      </c>
      <c r="C17" s="180" t="s">
        <v>468</v>
      </c>
      <c r="D17" s="181"/>
      <c r="E17" s="181"/>
    </row>
    <row r="18" spans="2:5" ht="11.25">
      <c r="B18" s="183"/>
      <c r="C18" s="149"/>
      <c r="D18" s="149"/>
      <c r="E18" s="149"/>
    </row>
    <row r="19" spans="2:5" ht="11.25">
      <c r="B19" s="182">
        <v>6</v>
      </c>
      <c r="C19" s="202" t="s">
        <v>469</v>
      </c>
      <c r="D19" s="203"/>
      <c r="E19" s="203"/>
    </row>
    <row r="20" spans="2:5" ht="11.25">
      <c r="B20" s="183"/>
      <c r="C20" s="68"/>
      <c r="D20" s="130" t="s">
        <v>470</v>
      </c>
      <c r="E20" s="130"/>
    </row>
    <row r="21" spans="2:5" ht="11.25">
      <c r="B21" s="183"/>
      <c r="C21" s="68"/>
      <c r="D21" s="130" t="s">
        <v>471</v>
      </c>
      <c r="E21" s="130"/>
    </row>
    <row r="22" spans="2:5" ht="11.25">
      <c r="B22" s="183"/>
      <c r="C22" s="68"/>
      <c r="D22" s="130" t="s">
        <v>472</v>
      </c>
      <c r="E22" s="130"/>
    </row>
    <row r="23" spans="2:5" ht="11.25">
      <c r="B23" s="182">
        <v>7</v>
      </c>
      <c r="C23" s="180" t="s">
        <v>473</v>
      </c>
      <c r="D23" s="181"/>
      <c r="E23" s="181"/>
    </row>
    <row r="24" spans="2:5" ht="11.25">
      <c r="B24" s="183"/>
      <c r="C24" s="68"/>
      <c r="D24" s="130" t="s">
        <v>25</v>
      </c>
      <c r="E24" s="130"/>
    </row>
    <row r="25" spans="2:5" ht="11.25">
      <c r="B25" s="183"/>
      <c r="C25" s="68"/>
      <c r="D25" s="130" t="s">
        <v>26</v>
      </c>
      <c r="E25" s="130"/>
    </row>
    <row r="26" spans="2:5" ht="11.25">
      <c r="B26" s="182">
        <v>8</v>
      </c>
      <c r="C26" s="180" t="s">
        <v>474</v>
      </c>
      <c r="D26" s="181"/>
      <c r="E26" s="181"/>
    </row>
    <row r="27" spans="2:5" ht="11.25">
      <c r="B27" s="183"/>
      <c r="C27" s="149"/>
      <c r="D27" s="149"/>
      <c r="E27" s="149"/>
    </row>
    <row r="28" spans="2:5" ht="11.25">
      <c r="B28" s="182">
        <v>9</v>
      </c>
      <c r="C28" s="180" t="s">
        <v>475</v>
      </c>
      <c r="D28" s="181"/>
      <c r="E28" s="181"/>
    </row>
    <row r="29" spans="2:5" ht="11.25">
      <c r="B29" s="183"/>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4" t="s">
        <v>227</v>
      </c>
      <c r="C1" s="205"/>
      <c r="D1" s="205"/>
      <c r="E1" s="206"/>
    </row>
    <row r="2" spans="2:5" ht="15.75">
      <c r="B2" s="192" t="s">
        <v>639</v>
      </c>
      <c r="C2" s="193"/>
      <c r="D2" s="193"/>
      <c r="E2" s="194"/>
    </row>
    <row r="3" spans="2:5" ht="12.75">
      <c r="B3" s="207" t="s">
        <v>228</v>
      </c>
      <c r="C3" s="208"/>
      <c r="D3" s="208"/>
      <c r="E3" s="209"/>
    </row>
    <row r="4" spans="2:5" ht="26.25">
      <c r="B4" s="189" t="s">
        <v>517</v>
      </c>
      <c r="C4" s="190"/>
      <c r="D4" s="190"/>
      <c r="E4" s="191"/>
    </row>
    <row r="5" spans="2:5" ht="15.75">
      <c r="B5" s="192" t="s">
        <v>518</v>
      </c>
      <c r="C5" s="193"/>
      <c r="D5" s="193"/>
      <c r="E5" s="194"/>
    </row>
    <row r="6" spans="2:5" ht="15.75">
      <c r="B6" s="200" t="s">
        <v>650</v>
      </c>
      <c r="C6" s="201"/>
      <c r="D6" s="201"/>
      <c r="E6" s="70"/>
    </row>
    <row r="7" spans="2:5" ht="15.75">
      <c r="B7" s="187" t="s">
        <v>647</v>
      </c>
      <c r="C7" s="188"/>
      <c r="D7" s="188"/>
      <c r="E7" s="70"/>
    </row>
    <row r="8" spans="2:5" ht="11.25">
      <c r="B8" s="184">
        <v>1</v>
      </c>
      <c r="C8" s="185" t="s">
        <v>519</v>
      </c>
      <c r="D8" s="186"/>
      <c r="E8" s="186"/>
    </row>
    <row r="9" spans="2:5" ht="11.25">
      <c r="B9" s="183"/>
      <c r="C9" s="149"/>
      <c r="D9" s="149"/>
      <c r="E9" s="149"/>
    </row>
    <row r="10" spans="2:5" ht="11.25">
      <c r="B10" s="182">
        <v>2</v>
      </c>
      <c r="C10" s="180" t="s">
        <v>520</v>
      </c>
      <c r="D10" s="181"/>
      <c r="E10" s="181"/>
    </row>
    <row r="11" spans="2:5" ht="11.25">
      <c r="B11" s="183"/>
      <c r="C11" s="149"/>
      <c r="D11" s="149"/>
      <c r="E11" s="149"/>
    </row>
    <row r="12" spans="2:5" ht="11.25" customHeight="1">
      <c r="B12" s="182">
        <v>3</v>
      </c>
      <c r="C12" s="180" t="s">
        <v>521</v>
      </c>
      <c r="D12" s="181"/>
      <c r="E12" s="181"/>
    </row>
    <row r="13" spans="2:5" ht="11.25">
      <c r="B13" s="183"/>
      <c r="C13" s="149"/>
      <c r="D13" s="149"/>
      <c r="E13" s="149"/>
    </row>
    <row r="14" spans="2:5" ht="11.25">
      <c r="B14" s="182">
        <v>4</v>
      </c>
      <c r="C14" s="180" t="s">
        <v>522</v>
      </c>
      <c r="D14" s="181"/>
      <c r="E14" s="181"/>
    </row>
    <row r="15" spans="2:5" ht="11.25">
      <c r="B15" s="183"/>
      <c r="C15" s="149"/>
      <c r="D15" s="149"/>
      <c r="E15" s="149"/>
    </row>
    <row r="16" spans="2:5" ht="11.25">
      <c r="B16" s="182">
        <v>5</v>
      </c>
      <c r="C16" s="180" t="s">
        <v>523</v>
      </c>
      <c r="D16" s="181"/>
      <c r="E16" s="181"/>
    </row>
    <row r="17" spans="2:5" ht="11.25">
      <c r="B17" s="183"/>
      <c r="C17" s="149"/>
      <c r="D17" s="149"/>
      <c r="E17" s="149"/>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227</v>
      </c>
      <c r="C1" s="107"/>
      <c r="D1" s="107"/>
      <c r="E1" s="108"/>
    </row>
    <row r="2" spans="2:5" ht="20.25">
      <c r="B2" s="109" t="s">
        <v>639</v>
      </c>
      <c r="C2" s="110"/>
      <c r="D2" s="110"/>
      <c r="E2" s="111"/>
    </row>
    <row r="3" spans="2:5" ht="18">
      <c r="B3" s="112" t="s">
        <v>228</v>
      </c>
      <c r="C3" s="113"/>
      <c r="D3" s="113"/>
      <c r="E3" s="114"/>
    </row>
    <row r="4" spans="2:5" ht="26.25">
      <c r="B4" s="189" t="s">
        <v>524</v>
      </c>
      <c r="C4" s="190"/>
      <c r="D4" s="190"/>
      <c r="E4" s="191"/>
    </row>
    <row r="5" spans="2:5" ht="15.75">
      <c r="B5" s="192" t="s">
        <v>525</v>
      </c>
      <c r="C5" s="193"/>
      <c r="D5" s="193"/>
      <c r="E5" s="194"/>
    </row>
    <row r="6" spans="2:5" ht="15.75">
      <c r="B6" s="192" t="s">
        <v>178</v>
      </c>
      <c r="C6" s="193"/>
      <c r="D6" s="193"/>
      <c r="E6" s="194"/>
    </row>
    <row r="7" spans="2:5" ht="15.75">
      <c r="B7" s="187" t="s">
        <v>647</v>
      </c>
      <c r="C7" s="188"/>
      <c r="D7" s="188"/>
      <c r="E7" s="70"/>
    </row>
    <row r="8" spans="2:5" ht="11.25">
      <c r="B8" s="184">
        <v>1</v>
      </c>
      <c r="C8" s="185" t="s">
        <v>526</v>
      </c>
      <c r="D8" s="186"/>
      <c r="E8" s="186"/>
    </row>
    <row r="9" spans="2:5" ht="11.25">
      <c r="B9" s="183"/>
      <c r="C9" s="68"/>
      <c r="D9" s="130" t="s">
        <v>527</v>
      </c>
      <c r="E9" s="130"/>
    </row>
    <row r="10" spans="2:5" ht="11.25">
      <c r="B10" s="183"/>
      <c r="C10" s="68"/>
      <c r="D10" s="130" t="s">
        <v>528</v>
      </c>
      <c r="E10" s="130"/>
    </row>
    <row r="11" spans="2:5" ht="11.25">
      <c r="B11" s="183"/>
      <c r="C11" s="68"/>
      <c r="D11" s="130" t="s">
        <v>529</v>
      </c>
      <c r="E11" s="130"/>
    </row>
    <row r="12" spans="2:5" ht="11.25">
      <c r="B12" s="183"/>
      <c r="C12" s="68"/>
      <c r="D12" s="130" t="s">
        <v>26</v>
      </c>
      <c r="E12" s="130"/>
    </row>
    <row r="13" spans="2:5" ht="11.25">
      <c r="B13" s="182">
        <v>2</v>
      </c>
      <c r="C13" s="180" t="s">
        <v>530</v>
      </c>
      <c r="D13" s="181"/>
      <c r="E13" s="181"/>
    </row>
    <row r="14" spans="2:5" ht="11.25">
      <c r="B14" s="183"/>
      <c r="C14" s="68"/>
      <c r="D14" s="130" t="s">
        <v>531</v>
      </c>
      <c r="E14" s="130"/>
    </row>
    <row r="15" spans="2:5" ht="11.25">
      <c r="B15" s="183"/>
      <c r="C15" s="68"/>
      <c r="D15" s="130" t="s">
        <v>532</v>
      </c>
      <c r="E15" s="130"/>
    </row>
    <row r="16" spans="2:5" ht="11.25">
      <c r="B16" s="183"/>
      <c r="C16" s="68"/>
      <c r="D16" s="130" t="s">
        <v>533</v>
      </c>
      <c r="E16" s="130"/>
    </row>
    <row r="17" spans="2:5" ht="11.25">
      <c r="B17" s="183"/>
      <c r="C17" s="68"/>
      <c r="D17" s="130" t="s">
        <v>534</v>
      </c>
      <c r="E17" s="130"/>
    </row>
    <row r="18" spans="2:5" ht="11.25">
      <c r="B18" s="183"/>
      <c r="C18" s="68"/>
      <c r="D18" s="130" t="s">
        <v>535</v>
      </c>
      <c r="E18" s="130"/>
    </row>
    <row r="19" spans="2:5" ht="11.25">
      <c r="B19" s="182">
        <v>3</v>
      </c>
      <c r="C19" s="180" t="s">
        <v>536</v>
      </c>
      <c r="D19" s="181"/>
      <c r="E19" s="181"/>
    </row>
    <row r="20" spans="2:5" ht="11.25">
      <c r="B20" s="183"/>
      <c r="C20" s="68"/>
      <c r="D20" s="130" t="s">
        <v>537</v>
      </c>
      <c r="E20" s="130"/>
    </row>
    <row r="21" spans="2:5" ht="11.25">
      <c r="B21" s="183"/>
      <c r="C21" s="68"/>
      <c r="D21" s="130" t="s">
        <v>26</v>
      </c>
      <c r="E21" s="130"/>
    </row>
    <row r="22" spans="2:5" ht="11.25">
      <c r="B22" s="182">
        <v>4</v>
      </c>
      <c r="C22" s="180" t="s">
        <v>538</v>
      </c>
      <c r="D22" s="181"/>
      <c r="E22" s="181"/>
    </row>
    <row r="23" spans="2:5" ht="11.25">
      <c r="B23" s="183"/>
      <c r="C23" s="68"/>
      <c r="D23" s="130" t="s">
        <v>539</v>
      </c>
      <c r="E23" s="130"/>
    </row>
    <row r="24" spans="2:5" ht="11.25">
      <c r="B24" s="183"/>
      <c r="C24" s="68"/>
      <c r="D24" s="130" t="s">
        <v>540</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2012-01-16T22:59:50Z</dcterms:modified>
  <cp:category/>
  <cp:version/>
  <cp:contentType/>
  <cp:contentStatus/>
</cp:coreProperties>
</file>